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11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<sst xmlns="http://schemas.openxmlformats.org/spreadsheetml/2006/main" count="646" uniqueCount="317">
  <si>
    <t>Scratch</t>
  </si>
  <si>
    <t>Temps</t>
  </si>
  <si>
    <t>Nom Prénom</t>
  </si>
  <si>
    <t>Sexe</t>
  </si>
  <si>
    <t>Année</t>
  </si>
  <si>
    <t>Cat</t>
  </si>
  <si>
    <t>Club</t>
  </si>
  <si>
    <t>Ecart</t>
  </si>
  <si>
    <t>Dossard</t>
  </si>
  <si>
    <t>Points</t>
  </si>
  <si>
    <t>Equipe</t>
  </si>
  <si>
    <t>Pts equipe</t>
  </si>
  <si>
    <t>0:11:29</t>
  </si>
  <si>
    <t>SINAZIEMODELY Théolène</t>
  </si>
  <si>
    <t>F</t>
  </si>
  <si>
    <t>CF</t>
  </si>
  <si>
    <t>BEL AIR</t>
  </si>
  <si>
    <t>+0:07</t>
  </si>
  <si>
    <t>0:11:39</t>
  </si>
  <si>
    <t>VIMBOULY Gwénaelle</t>
  </si>
  <si>
    <t>+0:17</t>
  </si>
  <si>
    <t>0:14:51</t>
  </si>
  <si>
    <t>BABEF OUM'MI Salmah</t>
  </si>
  <si>
    <t>+3:29</t>
  </si>
  <si>
    <t>0:15:06</t>
  </si>
  <si>
    <t>Nativel Laetitia</t>
  </si>
  <si>
    <t>+3:44</t>
  </si>
  <si>
    <t>0:15:10</t>
  </si>
  <si>
    <t>BOUCHER Cassandra</t>
  </si>
  <si>
    <t>+3:48</t>
  </si>
  <si>
    <t>0:19:00</t>
  </si>
  <si>
    <t>BRANCALA Aurore</t>
  </si>
  <si>
    <t>+7:38</t>
  </si>
  <si>
    <t>0:19:12</t>
  </si>
  <si>
    <t>BOYER Gabrielle</t>
  </si>
  <si>
    <t>+7:50</t>
  </si>
  <si>
    <t>+5:08</t>
  </si>
  <si>
    <t>0:11:24</t>
  </si>
  <si>
    <t>Ganne Ophelie</t>
  </si>
  <si>
    <t>MAHATMA GANDHI</t>
  </si>
  <si>
    <t>+0:02</t>
  </si>
  <si>
    <t>0:12:38</t>
  </si>
  <si>
    <t>Issarambé Hanyta</t>
  </si>
  <si>
    <t>+1:16</t>
  </si>
  <si>
    <t>0:12:49</t>
  </si>
  <si>
    <t>Garjah Célia</t>
  </si>
  <si>
    <t>+1:27</t>
  </si>
  <si>
    <t>0:13:26</t>
  </si>
  <si>
    <t>MINATCHY Loana</t>
  </si>
  <si>
    <t>+2:04</t>
  </si>
  <si>
    <t>0:12:47</t>
  </si>
  <si>
    <t>LAFORGUE Anastasia</t>
  </si>
  <si>
    <t>PAUL MOREAU</t>
  </si>
  <si>
    <t>+1:25</t>
  </si>
  <si>
    <t>0:12:54</t>
  </si>
  <si>
    <t>BRUN Solène</t>
  </si>
  <si>
    <t>+1:32</t>
  </si>
  <si>
    <t>0:14:19</t>
  </si>
  <si>
    <t>FAYEL Laura</t>
  </si>
  <si>
    <t>+2:57</t>
  </si>
  <si>
    <t>0:14:20</t>
  </si>
  <si>
    <t>FOUBERT Maila</t>
  </si>
  <si>
    <t>+2:58</t>
  </si>
  <si>
    <t>0:14:34</t>
  </si>
  <si>
    <t>GRONDIN Manon</t>
  </si>
  <si>
    <t>+3:12</t>
  </si>
  <si>
    <t>0:15:07</t>
  </si>
  <si>
    <t>FAUVET Oriane</t>
  </si>
  <si>
    <t>+3:45</t>
  </si>
  <si>
    <t>0:15:20</t>
  </si>
  <si>
    <t>CLAIN Emeline</t>
  </si>
  <si>
    <t>+3:58</t>
  </si>
  <si>
    <t>0:17:05</t>
  </si>
  <si>
    <t>ELISABETH Anais</t>
  </si>
  <si>
    <t>+5:43</t>
  </si>
  <si>
    <t>0:17:49</t>
  </si>
  <si>
    <t>HENRIETTE Ashmina</t>
  </si>
  <si>
    <t>+6:27</t>
  </si>
  <si>
    <t>0:19:20</t>
  </si>
  <si>
    <t>FAUSTIN Amandine</t>
  </si>
  <si>
    <t>+7:58</t>
  </si>
  <si>
    <t>0:17:29</t>
  </si>
  <si>
    <t>RAIAN FADHUIULI Jacqueline</t>
  </si>
  <si>
    <t>SARDA GARRIGA</t>
  </si>
  <si>
    <t>+6:07</t>
  </si>
  <si>
    <t>0:13:06</t>
  </si>
  <si>
    <t>TURPIN Yoan</t>
  </si>
  <si>
    <t>M</t>
  </si>
  <si>
    <t>CG</t>
  </si>
  <si>
    <t>0:13:17</t>
  </si>
  <si>
    <t>TAIALE Deven</t>
  </si>
  <si>
    <t>+1:43</t>
  </si>
  <si>
    <t>REAL JONZO Nicolas</t>
  </si>
  <si>
    <t>+1:52</t>
  </si>
  <si>
    <t>TAIALE Kiran</t>
  </si>
  <si>
    <t>0:14:08</t>
  </si>
  <si>
    <t>HOAREAU Clement</t>
  </si>
  <si>
    <t>+2:34</t>
  </si>
  <si>
    <t>0:14:16</t>
  </si>
  <si>
    <t>RAZAFINDRAMBAO Junior</t>
  </si>
  <si>
    <t>+2:42</t>
  </si>
  <si>
    <t>CARPAYE Iswarane</t>
  </si>
  <si>
    <t>+2:46</t>
  </si>
  <si>
    <t>0:14:29</t>
  </si>
  <si>
    <t>BRADEL Kylian</t>
  </si>
  <si>
    <t>+2:55</t>
  </si>
  <si>
    <t>0:14:30</t>
  </si>
  <si>
    <t>BALMOZE Dorian</t>
  </si>
  <si>
    <t>+2:56</t>
  </si>
  <si>
    <t>0:15:31</t>
  </si>
  <si>
    <t>VIRGINIUS Jordan</t>
  </si>
  <si>
    <t>+3:57</t>
  </si>
  <si>
    <t>0:16:16</t>
  </si>
  <si>
    <t>ROBERT Grégory</t>
  </si>
  <si>
    <t>+4:42</t>
  </si>
  <si>
    <t>0:16:45</t>
  </si>
  <si>
    <t>DAMOUR Djibryl</t>
  </si>
  <si>
    <t>+5:11</t>
  </si>
  <si>
    <t>0:17:14</t>
  </si>
  <si>
    <t>NALEM Ludovic</t>
  </si>
  <si>
    <t>+5:40</t>
  </si>
  <si>
    <t>0:17:27</t>
  </si>
  <si>
    <t>LEBON Thomas</t>
  </si>
  <si>
    <t>+5:53</t>
  </si>
  <si>
    <t>0:19:04</t>
  </si>
  <si>
    <t>NATIVEL Sorenzo</t>
  </si>
  <si>
    <t>+7:30</t>
  </si>
  <si>
    <t>0:25:58</t>
  </si>
  <si>
    <t>GRAVINA Pierre lucas</t>
  </si>
  <si>
    <t>+14:24</t>
  </si>
  <si>
    <t>0:12:55</t>
  </si>
  <si>
    <t>+1:21</t>
  </si>
  <si>
    <t>0:13:14</t>
  </si>
  <si>
    <t>METZ Livio</t>
  </si>
  <si>
    <t>LE VERGER</t>
  </si>
  <si>
    <t>+1:40</t>
  </si>
  <si>
    <t>0:13:18</t>
  </si>
  <si>
    <t>KERKAR Rayane</t>
  </si>
  <si>
    <t>+1:44</t>
  </si>
  <si>
    <t>0:13:35</t>
  </si>
  <si>
    <t>Maillot Sebastien</t>
  </si>
  <si>
    <t>+2:01</t>
  </si>
  <si>
    <t>0:14:26</t>
  </si>
  <si>
    <t>Sautron Erwan</t>
  </si>
  <si>
    <t>+2:52</t>
  </si>
  <si>
    <t>0:17:07</t>
  </si>
  <si>
    <t>BEGUE Raphael</t>
  </si>
  <si>
    <t>+5:33</t>
  </si>
  <si>
    <t>0:19:21</t>
  </si>
  <si>
    <t>OLIVETTE Noa</t>
  </si>
  <si>
    <t>+7:47</t>
  </si>
  <si>
    <t>--</t>
  </si>
  <si>
    <t>MAILLOT Davy</t>
  </si>
  <si>
    <t>AUGUSTE Thomas</t>
  </si>
  <si>
    <t>0:16:19</t>
  </si>
  <si>
    <t>BEKITOA Georgiot</t>
  </si>
  <si>
    <t>+4:45</t>
  </si>
  <si>
    <t>0:17:23</t>
  </si>
  <si>
    <t>HAN KIENG TOEE Quentin</t>
  </si>
  <si>
    <t>+5:49</t>
  </si>
  <si>
    <t>0:20:22</t>
  </si>
  <si>
    <t>BRIGY-CATRONIA Anthony</t>
  </si>
  <si>
    <t>+8:48</t>
  </si>
  <si>
    <t>0:12:46</t>
  </si>
  <si>
    <t>PARVEDY Seven</t>
  </si>
  <si>
    <t>+1:12</t>
  </si>
  <si>
    <t>0:12:58</t>
  </si>
  <si>
    <t>SAID Yazid</t>
  </si>
  <si>
    <t>+1:24</t>
  </si>
  <si>
    <t>0:13:27</t>
  </si>
  <si>
    <t>NATIVEL Romain</t>
  </si>
  <si>
    <t>+1:53</t>
  </si>
  <si>
    <t>0:14:03</t>
  </si>
  <si>
    <t>VITRY Hugo</t>
  </si>
  <si>
    <t>+2:29</t>
  </si>
  <si>
    <t>0:14:28</t>
  </si>
  <si>
    <t>TURPIN Devaneessan</t>
  </si>
  <si>
    <t>+2:54</t>
  </si>
  <si>
    <t>CERVEAUX Corentin</t>
  </si>
  <si>
    <t>0:14:48</t>
  </si>
  <si>
    <t>VIRAMOUTOU Hugo</t>
  </si>
  <si>
    <t>+3:14</t>
  </si>
  <si>
    <t>0:14:54</t>
  </si>
  <si>
    <t>BINA Alexandre</t>
  </si>
  <si>
    <t>+3:20</t>
  </si>
  <si>
    <t>0:15:12</t>
  </si>
  <si>
    <t>MAILLOT Sevan</t>
  </si>
  <si>
    <t>+3:38</t>
  </si>
  <si>
    <t>0:15:21</t>
  </si>
  <si>
    <t>CALIMOUTOU Rohan</t>
  </si>
  <si>
    <t>+3:47</t>
  </si>
  <si>
    <t>0:15:25</t>
  </si>
  <si>
    <t>ZANEGUY Jonas</t>
  </si>
  <si>
    <t>+3:51</t>
  </si>
  <si>
    <t>0:15:54</t>
  </si>
  <si>
    <t>Marimoutou Kevin</t>
  </si>
  <si>
    <t>+4:20</t>
  </si>
  <si>
    <t>0:15:55</t>
  </si>
  <si>
    <t>RAMANARASINA Allan</t>
  </si>
  <si>
    <t>+4:21</t>
  </si>
  <si>
    <t>0:16:37</t>
  </si>
  <si>
    <t>SEVERIN Denis</t>
  </si>
  <si>
    <t>+5:03</t>
  </si>
  <si>
    <t>0:17:02</t>
  </si>
  <si>
    <t>MAHAVE Lowen</t>
  </si>
  <si>
    <t>+5:28</t>
  </si>
  <si>
    <t>LEBON Lauent</t>
  </si>
  <si>
    <t>0:18:11</t>
  </si>
  <si>
    <t>GONOT Quentin</t>
  </si>
  <si>
    <t>+6:37</t>
  </si>
  <si>
    <t>PICOT William</t>
  </si>
  <si>
    <t>+7:46</t>
  </si>
  <si>
    <t>0:19:42</t>
  </si>
  <si>
    <t>PAYET Noha</t>
  </si>
  <si>
    <t>+8:08</t>
  </si>
  <si>
    <t>0:20:19</t>
  </si>
  <si>
    <t>Mallard Diego</t>
  </si>
  <si>
    <t>+8:45</t>
  </si>
  <si>
    <t>0:20:32</t>
  </si>
  <si>
    <t>TECHER Logan</t>
  </si>
  <si>
    <t>+8:58</t>
  </si>
  <si>
    <t>0:12:09</t>
  </si>
  <si>
    <t>HOARAU Mathias</t>
  </si>
  <si>
    <t>NELSON MANDELA</t>
  </si>
  <si>
    <t>+0:35</t>
  </si>
  <si>
    <t>0:13:04</t>
  </si>
  <si>
    <t>AHAMED Hachim</t>
  </si>
  <si>
    <t>+1:30</t>
  </si>
  <si>
    <t>0:14:23</t>
  </si>
  <si>
    <t>BLANCARD Theo</t>
  </si>
  <si>
    <t>+2:49</t>
  </si>
  <si>
    <t>PAREZYS Théo</t>
  </si>
  <si>
    <t>MG</t>
  </si>
  <si>
    <t>+1:17</t>
  </si>
  <si>
    <t>MAILLOT Logan</t>
  </si>
  <si>
    <t>+1:45</t>
  </si>
  <si>
    <t>SISAHAYE Gael</t>
  </si>
  <si>
    <t>+3:09</t>
  </si>
  <si>
    <t>TAYE CANDASSAMY Emma</t>
  </si>
  <si>
    <t>MF</t>
  </si>
  <si>
    <t>+4:26</t>
  </si>
  <si>
    <t>MALET Kassandra</t>
  </si>
  <si>
    <t>COMORASSAMY Thomas</t>
  </si>
  <si>
    <t>0:11:11</t>
  </si>
  <si>
    <t>Dijoux Anaelle</t>
  </si>
  <si>
    <t>JF</t>
  </si>
  <si>
    <t>0:11:16</t>
  </si>
  <si>
    <t>BARBAZA Marion</t>
  </si>
  <si>
    <t>+0:05</t>
  </si>
  <si>
    <t>0:12:01</t>
  </si>
  <si>
    <t>VEE Lalita</t>
  </si>
  <si>
    <t>+0:50</t>
  </si>
  <si>
    <t>+1:38</t>
  </si>
  <si>
    <t>0:12:53</t>
  </si>
  <si>
    <t>PELISSIER Alizee</t>
  </si>
  <si>
    <t>+1:42</t>
  </si>
  <si>
    <t>0:13:03</t>
  </si>
  <si>
    <t>ROUGEMONT Lyndie</t>
  </si>
  <si>
    <t>0:13:46</t>
  </si>
  <si>
    <t>CELLIER Ambre</t>
  </si>
  <si>
    <t>+2:35</t>
  </si>
  <si>
    <t>0:14:01</t>
  </si>
  <si>
    <t>CLAIN Laurine</t>
  </si>
  <si>
    <t>+2:50</t>
  </si>
  <si>
    <t>LOUISE Léa</t>
  </si>
  <si>
    <t>+3:05</t>
  </si>
  <si>
    <t>CLAIN Livana</t>
  </si>
  <si>
    <t>+3:56</t>
  </si>
  <si>
    <t>0:16:57</t>
  </si>
  <si>
    <t>Gachatte Cyanne</t>
  </si>
  <si>
    <t>+5:46</t>
  </si>
  <si>
    <t>0:17:26</t>
  </si>
  <si>
    <t>Mangra Eicka</t>
  </si>
  <si>
    <t>+6:15</t>
  </si>
  <si>
    <t>0:17:34</t>
  </si>
  <si>
    <t>LARAVINE Jade</t>
  </si>
  <si>
    <t>+6:23</t>
  </si>
  <si>
    <t>0:18:42</t>
  </si>
  <si>
    <t>0:21:37</t>
  </si>
  <si>
    <t>Borda Floralie</t>
  </si>
  <si>
    <t>+10:26</t>
  </si>
  <si>
    <t>JG</t>
  </si>
  <si>
    <t>0:16:34</t>
  </si>
  <si>
    <t>LAUP Samuel</t>
  </si>
  <si>
    <t>AMIRAL PIERRE BOUVET</t>
  </si>
  <si>
    <t>+0:06</t>
  </si>
  <si>
    <t>ALI MADJOINI Nihad</t>
  </si>
  <si>
    <t>+1:01</t>
  </si>
  <si>
    <t>0:17:45</t>
  </si>
  <si>
    <t>NATIVEL Quentin</t>
  </si>
  <si>
    <t>0:18:06</t>
  </si>
  <si>
    <t>IGOUF Yvan</t>
  </si>
  <si>
    <t>Payet Mael</t>
  </si>
  <si>
    <t>+2:14</t>
  </si>
  <si>
    <t>0:18:47</t>
  </si>
  <si>
    <t>LAURENT Jean-paul</t>
  </si>
  <si>
    <t>+2:19</t>
  </si>
  <si>
    <t>KLENKLE Simon</t>
  </si>
  <si>
    <t>+2:36</t>
  </si>
  <si>
    <t>0:19:32</t>
  </si>
  <si>
    <t>RIEUL Allan</t>
  </si>
  <si>
    <t>+3:04</t>
  </si>
  <si>
    <t>0:19:43</t>
  </si>
  <si>
    <t>BARONCE Johann</t>
  </si>
  <si>
    <t>+3:15</t>
  </si>
  <si>
    <t>0:20:55</t>
  </si>
  <si>
    <t>Pinchard Yann</t>
  </si>
  <si>
    <t>+4:27</t>
  </si>
  <si>
    <t>0:21:57</t>
  </si>
  <si>
    <t>IMARE Jonathan</t>
  </si>
  <si>
    <t>+5:29</t>
  </si>
  <si>
    <t>0:21:59</t>
  </si>
  <si>
    <t>Banon Gregory</t>
  </si>
  <si>
    <t>+5:31</t>
  </si>
  <si>
    <t>0:27:15</t>
  </si>
  <si>
    <t>SORNOM Yannick</t>
  </si>
  <si>
    <t>+10:47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</si>
</sst>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 quotePrefix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 quotePrefix="1">
      <alignment horizontal="center"/>
    </xf>
    <xf numFmtId="21" fontId="0" fillId="33" borderId="0" xfId="0" applyNumberFormat="1" applyFill="1" applyAlignment="1">
      <alignment horizontal="center"/>
    </xf>
    <xf numFmtId="21" fontId="0" fillId="3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21" fontId="0" fillId="0" borderId="0" xfId="0" applyNumberFormat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3" max="3" width="28.140625" style="0" customWidth="1"/>
    <col min="4" max="4" width="10.28125" style="0" customWidth="1"/>
    <col min="5" max="5" width="10.57421875" style="0" customWidth="1"/>
    <col min="6" max="6" width="10.421875" style="0" customWidth="1"/>
    <col min="7" max="7" width="22.00390625" style="0" customWidth="1"/>
    <col min="12" max="12" width="14.421875" style="0" customWidth="1"/>
  </cols>
  <sheetData>
    <row r="1" spans="1:12" ht="1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2">
        <v>2</v>
      </c>
      <c r="B2" s="3" t="s">
        <v>37</v>
      </c>
      <c r="C2" s="3" t="s">
        <v>38</v>
      </c>
      <c r="D2" s="3" t="s">
        <v>14</v>
      </c>
      <c r="E2" s="2">
        <v>2003</v>
      </c>
      <c r="F2" s="3" t="s">
        <v>15</v>
      </c>
      <c r="G2" s="3" t="s">
        <v>39</v>
      </c>
      <c r="H2" s="3" t="s">
        <v>40</v>
      </c>
      <c r="I2" s="2">
        <v>769</v>
      </c>
      <c r="J2" s="11">
        <f>A2*100/39</f>
        <v>5.128205128205129</v>
      </c>
      <c r="K2" s="2">
        <v>1</v>
      </c>
      <c r="L2" s="11">
        <f>SUM(J2:J6)</f>
        <v>68.11225786771061</v>
      </c>
    </row>
    <row r="3" spans="1:12" ht="15">
      <c r="A3" s="2">
        <v>1</v>
      </c>
      <c r="B3" s="3" t="s">
        <v>243</v>
      </c>
      <c r="C3" s="3" t="s">
        <v>244</v>
      </c>
      <c r="D3" s="3" t="s">
        <v>14</v>
      </c>
      <c r="E3" s="2">
        <v>2001</v>
      </c>
      <c r="F3" s="3" t="s">
        <v>245</v>
      </c>
      <c r="G3" s="3" t="s">
        <v>39</v>
      </c>
      <c r="H3" s="3" t="s">
        <v>151</v>
      </c>
      <c r="I3" s="2">
        <v>791</v>
      </c>
      <c r="J3" s="11">
        <f>A3*100/17</f>
        <v>5.882352941176471</v>
      </c>
      <c r="K3" s="2">
        <v>1</v>
      </c>
      <c r="L3" s="11">
        <f>L2</f>
        <v>68.11225786771061</v>
      </c>
    </row>
    <row r="4" spans="1:12" ht="15">
      <c r="A4" s="2">
        <v>9</v>
      </c>
      <c r="B4" s="3" t="s">
        <v>130</v>
      </c>
      <c r="C4" s="3" t="s">
        <v>152</v>
      </c>
      <c r="D4" s="3" t="s">
        <v>87</v>
      </c>
      <c r="E4" s="2">
        <v>2003</v>
      </c>
      <c r="F4" s="3" t="s">
        <v>88</v>
      </c>
      <c r="G4" s="3" t="s">
        <v>39</v>
      </c>
      <c r="H4" s="3" t="s">
        <v>131</v>
      </c>
      <c r="I4" s="2">
        <v>784</v>
      </c>
      <c r="J4" s="11">
        <f>A4*100/89</f>
        <v>10.112359550561798</v>
      </c>
      <c r="K4" s="2">
        <v>1</v>
      </c>
      <c r="L4" s="11">
        <f>L3</f>
        <v>68.11225786771061</v>
      </c>
    </row>
    <row r="5" spans="1:12" ht="15">
      <c r="A5" s="2">
        <v>19</v>
      </c>
      <c r="B5" s="3" t="s">
        <v>132</v>
      </c>
      <c r="C5" s="3" t="s">
        <v>153</v>
      </c>
      <c r="D5" s="3" t="s">
        <v>87</v>
      </c>
      <c r="E5" s="2">
        <v>2003</v>
      </c>
      <c r="F5" s="3" t="s">
        <v>88</v>
      </c>
      <c r="G5" s="3" t="s">
        <v>39</v>
      </c>
      <c r="H5" s="3" t="s">
        <v>135</v>
      </c>
      <c r="I5" s="2">
        <v>776</v>
      </c>
      <c r="J5" s="11">
        <f>A5*100/89</f>
        <v>21.348314606741575</v>
      </c>
      <c r="K5" s="2">
        <v>1</v>
      </c>
      <c r="L5" s="11">
        <f>L4</f>
        <v>68.11225786771061</v>
      </c>
    </row>
    <row r="6" spans="1:12" ht="15">
      <c r="A6" s="2">
        <v>10</v>
      </c>
      <c r="B6" s="3" t="s">
        <v>41</v>
      </c>
      <c r="C6" s="3" t="s">
        <v>42</v>
      </c>
      <c r="D6" s="3" t="s">
        <v>14</v>
      </c>
      <c r="E6" s="2">
        <v>2003</v>
      </c>
      <c r="F6" s="3" t="s">
        <v>15</v>
      </c>
      <c r="G6" s="3" t="s">
        <v>39</v>
      </c>
      <c r="H6" s="3" t="s">
        <v>43</v>
      </c>
      <c r="I6" s="2">
        <v>771</v>
      </c>
      <c r="J6" s="11">
        <f>A6*100/39</f>
        <v>25.641025641025642</v>
      </c>
      <c r="K6" s="2">
        <v>1</v>
      </c>
      <c r="L6" s="11">
        <f>L5</f>
        <v>68.11225786771061</v>
      </c>
    </row>
    <row r="7" spans="1:12" ht="15">
      <c r="A7" s="2">
        <v>13</v>
      </c>
      <c r="B7" s="3" t="s">
        <v>44</v>
      </c>
      <c r="C7" s="3" t="s">
        <v>45</v>
      </c>
      <c r="D7" s="3" t="s">
        <v>14</v>
      </c>
      <c r="E7" s="2">
        <v>2003</v>
      </c>
      <c r="F7" s="3" t="s">
        <v>15</v>
      </c>
      <c r="G7" s="3" t="s">
        <v>39</v>
      </c>
      <c r="H7" s="3" t="s">
        <v>46</v>
      </c>
      <c r="I7" s="2">
        <v>770</v>
      </c>
      <c r="J7" s="11">
        <f>A7*100/39</f>
        <v>33.333333333333336</v>
      </c>
      <c r="K7" s="2">
        <v>1</v>
      </c>
      <c r="L7" s="11">
        <f>L6</f>
        <v>68.11225786771061</v>
      </c>
    </row>
    <row r="8" spans="1:12" ht="15">
      <c r="A8" s="4">
        <v>3</v>
      </c>
      <c r="B8" s="5" t="s">
        <v>12</v>
      </c>
      <c r="C8" s="5" t="s">
        <v>13</v>
      </c>
      <c r="D8" s="5" t="s">
        <v>14</v>
      </c>
      <c r="E8" s="4">
        <v>2002</v>
      </c>
      <c r="F8" s="5" t="s">
        <v>15</v>
      </c>
      <c r="G8" s="5" t="s">
        <v>16</v>
      </c>
      <c r="H8" s="5" t="s">
        <v>17</v>
      </c>
      <c r="I8" s="4">
        <v>255</v>
      </c>
      <c r="J8" s="12">
        <f>A8*100/39</f>
        <v>7.6923076923076925</v>
      </c>
      <c r="K8" s="4">
        <v>1</v>
      </c>
      <c r="L8" s="12">
        <f>SUM(J8:J12)</f>
        <v>84.52175165658312</v>
      </c>
    </row>
    <row r="9" spans="1:12" ht="15">
      <c r="A9" s="4">
        <v>4</v>
      </c>
      <c r="B9" s="5" t="s">
        <v>18</v>
      </c>
      <c r="C9" s="5" t="s">
        <v>19</v>
      </c>
      <c r="D9" s="5" t="s">
        <v>14</v>
      </c>
      <c r="E9" s="4">
        <v>2003</v>
      </c>
      <c r="F9" s="5" t="s">
        <v>15</v>
      </c>
      <c r="G9" s="5" t="s">
        <v>16</v>
      </c>
      <c r="H9" s="5" t="s">
        <v>20</v>
      </c>
      <c r="I9" s="4">
        <v>257</v>
      </c>
      <c r="J9" s="12">
        <f>A9*100/39</f>
        <v>10.256410256410257</v>
      </c>
      <c r="K9" s="4">
        <v>1</v>
      </c>
      <c r="L9" s="12">
        <f>L8</f>
        <v>84.52175165658312</v>
      </c>
    </row>
    <row r="10" spans="1:12" ht="15">
      <c r="A10" s="4">
        <v>16</v>
      </c>
      <c r="B10" s="5" t="s">
        <v>85</v>
      </c>
      <c r="C10" s="5" t="s">
        <v>86</v>
      </c>
      <c r="D10" s="5" t="s">
        <v>87</v>
      </c>
      <c r="E10" s="4">
        <v>2003</v>
      </c>
      <c r="F10" s="5" t="s">
        <v>88</v>
      </c>
      <c r="G10" s="5" t="s">
        <v>16</v>
      </c>
      <c r="H10" s="5" t="s">
        <v>56</v>
      </c>
      <c r="I10" s="4">
        <v>287</v>
      </c>
      <c r="J10" s="12">
        <f>A10*100/89</f>
        <v>17.97752808988764</v>
      </c>
      <c r="K10" s="4">
        <v>1</v>
      </c>
      <c r="L10" s="12">
        <f>L9</f>
        <v>84.52175165658312</v>
      </c>
    </row>
    <row r="11" spans="1:12" ht="15">
      <c r="A11" s="4">
        <v>21</v>
      </c>
      <c r="B11" s="5" t="s">
        <v>89</v>
      </c>
      <c r="C11" s="5" t="s">
        <v>90</v>
      </c>
      <c r="D11" s="5" t="s">
        <v>87</v>
      </c>
      <c r="E11" s="4">
        <v>2003</v>
      </c>
      <c r="F11" s="5" t="s">
        <v>88</v>
      </c>
      <c r="G11" s="5" t="s">
        <v>16</v>
      </c>
      <c r="H11" s="5" t="s">
        <v>91</v>
      </c>
      <c r="I11" s="4">
        <v>284</v>
      </c>
      <c r="J11" s="12">
        <f>A11*100/89</f>
        <v>23.59550561797753</v>
      </c>
      <c r="K11" s="4">
        <v>1</v>
      </c>
      <c r="L11" s="12">
        <f>L10</f>
        <v>84.52175165658312</v>
      </c>
    </row>
    <row r="12" spans="1:12" ht="15">
      <c r="A12" s="4">
        <v>4</v>
      </c>
      <c r="B12" s="5" t="s">
        <v>81</v>
      </c>
      <c r="C12" s="5" t="s">
        <v>286</v>
      </c>
      <c r="D12" s="5" t="s">
        <v>87</v>
      </c>
      <c r="E12" s="4">
        <v>2001</v>
      </c>
      <c r="F12" s="5" t="s">
        <v>281</v>
      </c>
      <c r="G12" s="5" t="s">
        <v>16</v>
      </c>
      <c r="H12" s="5" t="s">
        <v>287</v>
      </c>
      <c r="I12" s="4">
        <v>292</v>
      </c>
      <c r="J12" s="12">
        <f>A12*100/16</f>
        <v>25</v>
      </c>
      <c r="K12" s="4">
        <v>1</v>
      </c>
      <c r="L12" s="12">
        <f>L11</f>
        <v>84.52175165658312</v>
      </c>
    </row>
    <row r="13" spans="1:12" ht="15">
      <c r="A13" s="4">
        <v>23</v>
      </c>
      <c r="B13" s="5" t="s">
        <v>47</v>
      </c>
      <c r="C13" s="5" t="s">
        <v>92</v>
      </c>
      <c r="D13" s="5" t="s">
        <v>87</v>
      </c>
      <c r="E13" s="4">
        <v>2003</v>
      </c>
      <c r="F13" s="5" t="s">
        <v>88</v>
      </c>
      <c r="G13" s="5" t="s">
        <v>16</v>
      </c>
      <c r="H13" s="5" t="s">
        <v>93</v>
      </c>
      <c r="I13" s="4">
        <v>277</v>
      </c>
      <c r="J13" s="12">
        <f>A13*100/89</f>
        <v>25.84269662921348</v>
      </c>
      <c r="K13" s="4">
        <v>1</v>
      </c>
      <c r="L13" s="12">
        <f>L12</f>
        <v>84.52175165658312</v>
      </c>
    </row>
    <row r="14" spans="1:12" ht="15">
      <c r="A14" s="2">
        <v>8</v>
      </c>
      <c r="B14" s="3" t="s">
        <v>163</v>
      </c>
      <c r="C14" s="3" t="s">
        <v>164</v>
      </c>
      <c r="D14" s="3" t="s">
        <v>87</v>
      </c>
      <c r="E14" s="2">
        <v>2002</v>
      </c>
      <c r="F14" s="3" t="s">
        <v>88</v>
      </c>
      <c r="G14" s="3" t="s">
        <v>52</v>
      </c>
      <c r="H14" s="3" t="s">
        <v>165</v>
      </c>
      <c r="I14" s="2">
        <v>885</v>
      </c>
      <c r="J14" s="11">
        <f>A14*100/89</f>
        <v>8.98876404494382</v>
      </c>
      <c r="K14" s="2">
        <v>1</v>
      </c>
      <c r="L14" s="11">
        <f>J14+J15+J16+J18+J19</f>
        <v>100.88207225747267</v>
      </c>
    </row>
    <row r="15" spans="1:12" ht="15">
      <c r="A15" s="2">
        <v>12</v>
      </c>
      <c r="B15" s="3" t="s">
        <v>166</v>
      </c>
      <c r="C15" s="3" t="s">
        <v>167</v>
      </c>
      <c r="D15" s="3" t="s">
        <v>87</v>
      </c>
      <c r="E15" s="2">
        <v>2003</v>
      </c>
      <c r="F15" s="3" t="s">
        <v>88</v>
      </c>
      <c r="G15" s="3" t="s">
        <v>52</v>
      </c>
      <c r="H15" s="3" t="s">
        <v>168</v>
      </c>
      <c r="I15" s="2">
        <v>889</v>
      </c>
      <c r="J15" s="11">
        <f>A15*100/89</f>
        <v>13.48314606741573</v>
      </c>
      <c r="K15" s="2">
        <v>1</v>
      </c>
      <c r="L15" s="11">
        <f>L14</f>
        <v>100.88207225747267</v>
      </c>
    </row>
    <row r="16" spans="1:12" ht="15">
      <c r="A16" s="2">
        <v>35</v>
      </c>
      <c r="B16" s="6">
        <v>0.006990740740740741</v>
      </c>
      <c r="C16" s="2" t="s">
        <v>231</v>
      </c>
      <c r="D16" s="2" t="s">
        <v>87</v>
      </c>
      <c r="E16" s="2">
        <v>2004</v>
      </c>
      <c r="F16" s="2" t="s">
        <v>232</v>
      </c>
      <c r="G16" s="2" t="s">
        <v>52</v>
      </c>
      <c r="H16" s="2" t="s">
        <v>233</v>
      </c>
      <c r="I16" s="2">
        <v>914</v>
      </c>
      <c r="J16" s="11">
        <v>18.22916667</v>
      </c>
      <c r="K16" s="2">
        <v>1</v>
      </c>
      <c r="L16" s="11">
        <f>L15</f>
        <v>100.88207225747267</v>
      </c>
    </row>
    <row r="17" spans="1:12" ht="15">
      <c r="A17" s="2">
        <v>25</v>
      </c>
      <c r="B17" s="3" t="s">
        <v>169</v>
      </c>
      <c r="C17" s="3" t="s">
        <v>170</v>
      </c>
      <c r="D17" s="3" t="s">
        <v>87</v>
      </c>
      <c r="E17" s="2">
        <v>2003</v>
      </c>
      <c r="F17" s="3" t="s">
        <v>88</v>
      </c>
      <c r="G17" s="3" t="s">
        <v>52</v>
      </c>
      <c r="H17" s="3" t="s">
        <v>171</v>
      </c>
      <c r="I17" s="2">
        <v>884</v>
      </c>
      <c r="J17" s="11">
        <f>A17*100/89</f>
        <v>28.089887640449437</v>
      </c>
      <c r="K17" s="2">
        <v>1</v>
      </c>
      <c r="L17" s="11">
        <f>L16</f>
        <v>100.88207225747267</v>
      </c>
    </row>
    <row r="18" spans="1:12" ht="15">
      <c r="A18" s="2">
        <v>5</v>
      </c>
      <c r="B18" s="3" t="s">
        <v>253</v>
      </c>
      <c r="C18" s="3" t="s">
        <v>254</v>
      </c>
      <c r="D18" s="3" t="s">
        <v>14</v>
      </c>
      <c r="E18" s="2">
        <v>2001</v>
      </c>
      <c r="F18" s="3" t="s">
        <v>245</v>
      </c>
      <c r="G18" s="3" t="s">
        <v>52</v>
      </c>
      <c r="H18" s="3" t="s">
        <v>255</v>
      </c>
      <c r="I18" s="2">
        <v>901</v>
      </c>
      <c r="J18" s="11">
        <f>A18*100/17</f>
        <v>29.41176470588235</v>
      </c>
      <c r="K18" s="2">
        <v>1</v>
      </c>
      <c r="L18" s="11">
        <f>L17</f>
        <v>100.88207225747267</v>
      </c>
    </row>
    <row r="19" spans="1:12" ht="15">
      <c r="A19" s="2">
        <v>12</v>
      </c>
      <c r="B19" s="3" t="s">
        <v>50</v>
      </c>
      <c r="C19" s="3" t="s">
        <v>51</v>
      </c>
      <c r="D19" s="3" t="s">
        <v>14</v>
      </c>
      <c r="E19" s="2">
        <v>2003</v>
      </c>
      <c r="F19" s="3" t="s">
        <v>15</v>
      </c>
      <c r="G19" s="3" t="s">
        <v>52</v>
      </c>
      <c r="H19" s="3" t="s">
        <v>53</v>
      </c>
      <c r="I19" s="2">
        <v>867</v>
      </c>
      <c r="J19" s="11">
        <f>A19*100/39</f>
        <v>30.76923076923077</v>
      </c>
      <c r="K19" s="2">
        <v>1</v>
      </c>
      <c r="L19" s="11">
        <f>L18</f>
        <v>100.88207225747267</v>
      </c>
    </row>
    <row r="20" spans="1:12" ht="15">
      <c r="A20" s="4">
        <v>2</v>
      </c>
      <c r="B20" s="5" t="s">
        <v>246</v>
      </c>
      <c r="C20" s="5" t="s">
        <v>247</v>
      </c>
      <c r="D20" s="5" t="s">
        <v>14</v>
      </c>
      <c r="E20" s="4">
        <v>2000</v>
      </c>
      <c r="F20" s="5" t="s">
        <v>245</v>
      </c>
      <c r="G20" s="5" t="s">
        <v>83</v>
      </c>
      <c r="H20" s="5" t="s">
        <v>248</v>
      </c>
      <c r="I20" s="4">
        <v>1026</v>
      </c>
      <c r="J20" s="12">
        <f>A20*100/17</f>
        <v>11.764705882352942</v>
      </c>
      <c r="K20" s="4">
        <v>1</v>
      </c>
      <c r="L20" s="12">
        <f>SUM(J20:J24)</f>
        <v>136.02115003304692</v>
      </c>
    </row>
    <row r="21" spans="1:12" ht="15">
      <c r="A21" s="4">
        <v>14</v>
      </c>
      <c r="B21" s="5" t="s">
        <v>225</v>
      </c>
      <c r="C21" s="5" t="s">
        <v>226</v>
      </c>
      <c r="D21" s="5" t="s">
        <v>87</v>
      </c>
      <c r="E21" s="4">
        <v>2003</v>
      </c>
      <c r="F21" s="5" t="s">
        <v>88</v>
      </c>
      <c r="G21" s="5" t="s">
        <v>83</v>
      </c>
      <c r="H21" s="5" t="s">
        <v>227</v>
      </c>
      <c r="I21" s="4">
        <v>1020</v>
      </c>
      <c r="J21" s="12">
        <f>A21*100/89</f>
        <v>15.730337078651685</v>
      </c>
      <c r="K21" s="4">
        <v>1</v>
      </c>
      <c r="L21" s="12">
        <f>L20</f>
        <v>136.02115003304692</v>
      </c>
    </row>
    <row r="22" spans="1:12" ht="15">
      <c r="A22" s="4">
        <v>3</v>
      </c>
      <c r="B22" s="5" t="s">
        <v>249</v>
      </c>
      <c r="C22" s="5" t="s">
        <v>250</v>
      </c>
      <c r="D22" s="5" t="s">
        <v>14</v>
      </c>
      <c r="E22" s="4">
        <v>2001</v>
      </c>
      <c r="F22" s="5" t="s">
        <v>245</v>
      </c>
      <c r="G22" s="5" t="s">
        <v>83</v>
      </c>
      <c r="H22" s="5" t="s">
        <v>251</v>
      </c>
      <c r="I22" s="4">
        <v>1032</v>
      </c>
      <c r="J22" s="12">
        <f>A22*100/17</f>
        <v>17.647058823529413</v>
      </c>
      <c r="K22" s="4">
        <v>1</v>
      </c>
      <c r="L22" s="12">
        <f>L21</f>
        <v>136.02115003304692</v>
      </c>
    </row>
    <row r="23" spans="1:12" ht="15">
      <c r="A23" s="4">
        <v>39</v>
      </c>
      <c r="B23" s="5" t="s">
        <v>228</v>
      </c>
      <c r="C23" s="5" t="s">
        <v>229</v>
      </c>
      <c r="D23" s="5" t="s">
        <v>87</v>
      </c>
      <c r="E23" s="4">
        <v>2003</v>
      </c>
      <c r="F23" s="5" t="s">
        <v>88</v>
      </c>
      <c r="G23" s="5" t="s">
        <v>83</v>
      </c>
      <c r="H23" s="5" t="s">
        <v>230</v>
      </c>
      <c r="I23" s="4">
        <v>1021</v>
      </c>
      <c r="J23" s="12">
        <f>A23*100/89</f>
        <v>43.82022471910113</v>
      </c>
      <c r="K23" s="4">
        <v>1</v>
      </c>
      <c r="L23" s="12">
        <f>L22</f>
        <v>136.02115003304692</v>
      </c>
    </row>
    <row r="24" spans="1:12" ht="15">
      <c r="A24" s="4">
        <v>8</v>
      </c>
      <c r="B24" s="5" t="s">
        <v>261</v>
      </c>
      <c r="C24" s="5" t="s">
        <v>262</v>
      </c>
      <c r="D24" s="5" t="s">
        <v>14</v>
      </c>
      <c r="E24" s="4">
        <v>2001</v>
      </c>
      <c r="F24" s="5" t="s">
        <v>245</v>
      </c>
      <c r="G24" s="5" t="s">
        <v>83</v>
      </c>
      <c r="H24" s="5" t="s">
        <v>263</v>
      </c>
      <c r="I24" s="4">
        <v>1028</v>
      </c>
      <c r="J24" s="12">
        <f>A24*100/17</f>
        <v>47.05882352941177</v>
      </c>
      <c r="K24" s="4">
        <v>1</v>
      </c>
      <c r="L24" s="12">
        <f>L23</f>
        <v>136.02115003304692</v>
      </c>
    </row>
    <row r="25" spans="1:12" ht="15">
      <c r="A25" s="4">
        <v>8</v>
      </c>
      <c r="B25" s="5" t="s">
        <v>294</v>
      </c>
      <c r="C25" s="5" t="s">
        <v>295</v>
      </c>
      <c r="D25" s="5" t="s">
        <v>87</v>
      </c>
      <c r="E25" s="4">
        <v>2001</v>
      </c>
      <c r="F25" s="5" t="s">
        <v>281</v>
      </c>
      <c r="G25" s="5" t="s">
        <v>83</v>
      </c>
      <c r="H25" s="5" t="s">
        <v>296</v>
      </c>
      <c r="I25" s="4">
        <v>1035</v>
      </c>
      <c r="J25" s="12">
        <f>A25*100/16</f>
        <v>50</v>
      </c>
      <c r="K25" s="4">
        <v>1</v>
      </c>
      <c r="L25" s="12">
        <f>L24</f>
        <v>136.02115003304692</v>
      </c>
    </row>
    <row r="26" spans="1:12" ht="15">
      <c r="A26" s="2">
        <v>59</v>
      </c>
      <c r="B26" s="6">
        <v>0.007314814814814815</v>
      </c>
      <c r="C26" s="2" t="s">
        <v>234</v>
      </c>
      <c r="D26" s="2" t="s">
        <v>87</v>
      </c>
      <c r="E26" s="2">
        <v>2004</v>
      </c>
      <c r="F26" s="2" t="s">
        <v>232</v>
      </c>
      <c r="G26" s="2" t="s">
        <v>52</v>
      </c>
      <c r="H26" s="2" t="s">
        <v>235</v>
      </c>
      <c r="I26" s="2">
        <v>913</v>
      </c>
      <c r="J26" s="11">
        <v>30.72916667</v>
      </c>
      <c r="K26" s="2">
        <v>2</v>
      </c>
      <c r="L26" s="11">
        <f>SUM(J26:J30)</f>
        <v>173.73370426723423</v>
      </c>
    </row>
    <row r="27" spans="1:12" ht="15">
      <c r="A27" s="2">
        <v>5</v>
      </c>
      <c r="B27" s="3" t="s">
        <v>288</v>
      </c>
      <c r="C27" s="3" t="s">
        <v>289</v>
      </c>
      <c r="D27" s="3" t="s">
        <v>87</v>
      </c>
      <c r="E27" s="2">
        <v>2001</v>
      </c>
      <c r="F27" s="3" t="s">
        <v>281</v>
      </c>
      <c r="G27" s="3" t="s">
        <v>52</v>
      </c>
      <c r="H27" s="3" t="s">
        <v>233</v>
      </c>
      <c r="I27" s="2">
        <v>907</v>
      </c>
      <c r="J27" s="11">
        <f>A27*100/16</f>
        <v>31.25</v>
      </c>
      <c r="K27" s="2">
        <v>2</v>
      </c>
      <c r="L27" s="11">
        <f>L26</f>
        <v>173.73370426723423</v>
      </c>
    </row>
    <row r="28" spans="1:12" ht="15">
      <c r="A28" s="2">
        <v>31</v>
      </c>
      <c r="B28" s="3" t="s">
        <v>172</v>
      </c>
      <c r="C28" s="3" t="s">
        <v>173</v>
      </c>
      <c r="D28" s="3" t="s">
        <v>87</v>
      </c>
      <c r="E28" s="2">
        <v>2002</v>
      </c>
      <c r="F28" s="3" t="s">
        <v>88</v>
      </c>
      <c r="G28" s="3" t="s">
        <v>52</v>
      </c>
      <c r="H28" s="3" t="s">
        <v>174</v>
      </c>
      <c r="I28" s="2">
        <v>895</v>
      </c>
      <c r="J28" s="11">
        <f>A28*100/89</f>
        <v>34.831460674157306</v>
      </c>
      <c r="K28" s="2">
        <v>2</v>
      </c>
      <c r="L28" s="11">
        <f>L27</f>
        <v>173.73370426723423</v>
      </c>
    </row>
    <row r="29" spans="1:12" ht="15">
      <c r="A29" s="2">
        <v>14</v>
      </c>
      <c r="B29" s="3" t="s">
        <v>54</v>
      </c>
      <c r="C29" s="3" t="s">
        <v>55</v>
      </c>
      <c r="D29" s="3" t="s">
        <v>14</v>
      </c>
      <c r="E29" s="2">
        <v>2003</v>
      </c>
      <c r="F29" s="3" t="s">
        <v>15</v>
      </c>
      <c r="G29" s="3" t="s">
        <v>52</v>
      </c>
      <c r="H29" s="3" t="s">
        <v>56</v>
      </c>
      <c r="I29" s="2">
        <v>856</v>
      </c>
      <c r="J29" s="11">
        <f>A29*100/39</f>
        <v>35.8974358974359</v>
      </c>
      <c r="K29" s="2">
        <v>2</v>
      </c>
      <c r="L29" s="11">
        <f>L28</f>
        <v>173.73370426723423</v>
      </c>
    </row>
    <row r="30" spans="1:12" ht="15">
      <c r="A30" s="2">
        <v>16</v>
      </c>
      <c r="B30" s="3" t="s">
        <v>57</v>
      </c>
      <c r="C30" s="3" t="s">
        <v>58</v>
      </c>
      <c r="D30" s="3" t="s">
        <v>14</v>
      </c>
      <c r="E30" s="2">
        <v>2003</v>
      </c>
      <c r="F30" s="3" t="s">
        <v>15</v>
      </c>
      <c r="G30" s="3" t="s">
        <v>52</v>
      </c>
      <c r="H30" s="3" t="s">
        <v>59</v>
      </c>
      <c r="I30" s="2">
        <v>863</v>
      </c>
      <c r="J30" s="11">
        <f>A30*100/39</f>
        <v>41.02564102564103</v>
      </c>
      <c r="K30" s="2">
        <v>2</v>
      </c>
      <c r="L30" s="11">
        <f>L29</f>
        <v>173.73370426723423</v>
      </c>
    </row>
    <row r="31" spans="1:12" ht="15">
      <c r="A31" s="2">
        <v>7</v>
      </c>
      <c r="B31" s="3" t="s">
        <v>258</v>
      </c>
      <c r="C31" s="3" t="s">
        <v>259</v>
      </c>
      <c r="D31" s="3" t="s">
        <v>14</v>
      </c>
      <c r="E31" s="2">
        <v>2001</v>
      </c>
      <c r="F31" s="3" t="s">
        <v>245</v>
      </c>
      <c r="G31" s="3" t="s">
        <v>52</v>
      </c>
      <c r="H31" s="3" t="s">
        <v>260</v>
      </c>
      <c r="I31" s="2">
        <v>898</v>
      </c>
      <c r="J31" s="11">
        <f>A31*100/17</f>
        <v>41.1764705882353</v>
      </c>
      <c r="K31" s="2">
        <v>2</v>
      </c>
      <c r="L31" s="11">
        <f>L30</f>
        <v>173.73370426723423</v>
      </c>
    </row>
    <row r="32" spans="1:12" ht="15">
      <c r="A32" s="4">
        <v>24</v>
      </c>
      <c r="B32" s="5" t="s">
        <v>47</v>
      </c>
      <c r="C32" s="5" t="s">
        <v>94</v>
      </c>
      <c r="D32" s="5" t="s">
        <v>87</v>
      </c>
      <c r="E32" s="4">
        <v>2003</v>
      </c>
      <c r="F32" s="5" t="s">
        <v>88</v>
      </c>
      <c r="G32" s="5" t="s">
        <v>16</v>
      </c>
      <c r="H32" s="5" t="s">
        <v>93</v>
      </c>
      <c r="I32" s="4">
        <v>283</v>
      </c>
      <c r="J32" s="12">
        <f>A32*100/89</f>
        <v>26.96629213483146</v>
      </c>
      <c r="K32" s="4">
        <v>2</v>
      </c>
      <c r="L32" s="12">
        <f>J32+J33+J34+J36+J37</f>
        <v>214.75079227888216</v>
      </c>
    </row>
    <row r="33" spans="1:12" ht="15">
      <c r="A33" s="4">
        <v>34</v>
      </c>
      <c r="B33" s="5" t="s">
        <v>95</v>
      </c>
      <c r="C33" s="5" t="s">
        <v>96</v>
      </c>
      <c r="D33" s="5" t="s">
        <v>87</v>
      </c>
      <c r="E33" s="4">
        <v>2002</v>
      </c>
      <c r="F33" s="5" t="s">
        <v>88</v>
      </c>
      <c r="G33" s="5" t="s">
        <v>16</v>
      </c>
      <c r="H33" s="5" t="s">
        <v>97</v>
      </c>
      <c r="I33" s="4">
        <v>266</v>
      </c>
      <c r="J33" s="12">
        <f>A33*100/89</f>
        <v>38.20224719101124</v>
      </c>
      <c r="K33" s="4">
        <v>2</v>
      </c>
      <c r="L33" s="12">
        <f>L32</f>
        <v>214.75079227888216</v>
      </c>
    </row>
    <row r="34" spans="1:12" ht="15">
      <c r="A34" s="4">
        <v>35</v>
      </c>
      <c r="B34" s="5" t="s">
        <v>98</v>
      </c>
      <c r="C34" s="5" t="s">
        <v>99</v>
      </c>
      <c r="D34" s="5" t="s">
        <v>87</v>
      </c>
      <c r="E34" s="4">
        <v>2003</v>
      </c>
      <c r="F34" s="5" t="s">
        <v>88</v>
      </c>
      <c r="G34" s="5" t="s">
        <v>16</v>
      </c>
      <c r="H34" s="5" t="s">
        <v>100</v>
      </c>
      <c r="I34" s="4">
        <v>276</v>
      </c>
      <c r="J34" s="12">
        <f>A34*100/89</f>
        <v>39.325842696629216</v>
      </c>
      <c r="K34" s="4">
        <v>2</v>
      </c>
      <c r="L34" s="12">
        <f>L33</f>
        <v>214.75079227888216</v>
      </c>
    </row>
    <row r="35" spans="1:12" ht="15">
      <c r="A35" s="4">
        <v>38</v>
      </c>
      <c r="B35" s="5" t="s">
        <v>60</v>
      </c>
      <c r="C35" s="5" t="s">
        <v>101</v>
      </c>
      <c r="D35" s="5" t="s">
        <v>87</v>
      </c>
      <c r="E35" s="4">
        <v>2003</v>
      </c>
      <c r="F35" s="5" t="s">
        <v>88</v>
      </c>
      <c r="G35" s="5" t="s">
        <v>16</v>
      </c>
      <c r="H35" s="5" t="s">
        <v>102</v>
      </c>
      <c r="I35" s="4">
        <v>261</v>
      </c>
      <c r="J35" s="12">
        <f>A35*100/89</f>
        <v>42.69662921348315</v>
      </c>
      <c r="K35" s="4">
        <v>2</v>
      </c>
      <c r="L35" s="12">
        <f>L34</f>
        <v>214.75079227888216</v>
      </c>
    </row>
    <row r="36" spans="1:12" ht="15">
      <c r="A36" s="4">
        <v>21</v>
      </c>
      <c r="B36" s="5" t="s">
        <v>21</v>
      </c>
      <c r="C36" s="5" t="s">
        <v>22</v>
      </c>
      <c r="D36" s="5" t="s">
        <v>14</v>
      </c>
      <c r="E36" s="4">
        <v>2003</v>
      </c>
      <c r="F36" s="5" t="s">
        <v>15</v>
      </c>
      <c r="G36" s="5" t="s">
        <v>16</v>
      </c>
      <c r="H36" s="5" t="s">
        <v>23</v>
      </c>
      <c r="I36" s="4">
        <v>246</v>
      </c>
      <c r="J36" s="12">
        <f>A36*100/39</f>
        <v>53.84615384615385</v>
      </c>
      <c r="K36" s="4">
        <v>2</v>
      </c>
      <c r="L36" s="12">
        <f>L35</f>
        <v>214.75079227888216</v>
      </c>
    </row>
    <row r="37" spans="1:12" ht="15">
      <c r="A37" s="4">
        <v>22</v>
      </c>
      <c r="B37" s="5" t="s">
        <v>24</v>
      </c>
      <c r="C37" s="5" t="s">
        <v>25</v>
      </c>
      <c r="D37" s="5" t="s">
        <v>14</v>
      </c>
      <c r="E37" s="4">
        <v>2002</v>
      </c>
      <c r="F37" s="5" t="s">
        <v>15</v>
      </c>
      <c r="G37" s="5" t="s">
        <v>16</v>
      </c>
      <c r="H37" s="5" t="s">
        <v>26</v>
      </c>
      <c r="I37" s="4">
        <v>254</v>
      </c>
      <c r="J37" s="12">
        <f>A37*100/39</f>
        <v>56.41025641025641</v>
      </c>
      <c r="K37" s="4">
        <v>2</v>
      </c>
      <c r="L37" s="12">
        <f>L36</f>
        <v>214.75079227888216</v>
      </c>
    </row>
    <row r="38" spans="1:12" ht="15">
      <c r="A38" s="2">
        <v>17</v>
      </c>
      <c r="B38" s="3" t="s">
        <v>60</v>
      </c>
      <c r="C38" s="3" t="s">
        <v>61</v>
      </c>
      <c r="D38" s="3" t="s">
        <v>14</v>
      </c>
      <c r="E38" s="2">
        <v>2003</v>
      </c>
      <c r="F38" s="3" t="s">
        <v>15</v>
      </c>
      <c r="G38" s="3" t="s">
        <v>52</v>
      </c>
      <c r="H38" s="3" t="s">
        <v>62</v>
      </c>
      <c r="I38" s="2">
        <v>864</v>
      </c>
      <c r="J38" s="11">
        <f>A38*100/39</f>
        <v>43.58974358974359</v>
      </c>
      <c r="K38" s="2">
        <v>3</v>
      </c>
      <c r="L38" s="11">
        <f>SUM(J38:J42)</f>
        <v>246.68937583676512</v>
      </c>
    </row>
    <row r="39" spans="1:12" ht="15">
      <c r="A39" s="2">
        <v>42</v>
      </c>
      <c r="B39" s="3" t="s">
        <v>175</v>
      </c>
      <c r="C39" s="3" t="s">
        <v>176</v>
      </c>
      <c r="D39" s="3" t="s">
        <v>87</v>
      </c>
      <c r="E39" s="2">
        <v>2002</v>
      </c>
      <c r="F39" s="3" t="s">
        <v>88</v>
      </c>
      <c r="G39" s="3" t="s">
        <v>52</v>
      </c>
      <c r="H39" s="3" t="s">
        <v>177</v>
      </c>
      <c r="I39" s="2">
        <v>893</v>
      </c>
      <c r="J39" s="11">
        <f>A39*100/89</f>
        <v>47.19101123595506</v>
      </c>
      <c r="K39" s="2">
        <v>3</v>
      </c>
      <c r="L39" s="11">
        <f>L38</f>
        <v>246.68937583676512</v>
      </c>
    </row>
    <row r="40" spans="1:12" ht="15">
      <c r="A40" s="2">
        <v>20</v>
      </c>
      <c r="B40" s="3" t="s">
        <v>63</v>
      </c>
      <c r="C40" s="3" t="s">
        <v>64</v>
      </c>
      <c r="D40" s="3" t="s">
        <v>14</v>
      </c>
      <c r="E40" s="2">
        <v>2003</v>
      </c>
      <c r="F40" s="3" t="s">
        <v>15</v>
      </c>
      <c r="G40" s="3" t="s">
        <v>52</v>
      </c>
      <c r="H40" s="3" t="s">
        <v>65</v>
      </c>
      <c r="I40" s="2">
        <v>865</v>
      </c>
      <c r="J40" s="11">
        <f>A40*100/39</f>
        <v>51.282051282051285</v>
      </c>
      <c r="K40" s="2">
        <v>3</v>
      </c>
      <c r="L40" s="11">
        <f>L39</f>
        <v>246.68937583676512</v>
      </c>
    </row>
    <row r="41" spans="1:12" ht="15">
      <c r="A41" s="2">
        <v>46</v>
      </c>
      <c r="B41" s="3" t="s">
        <v>106</v>
      </c>
      <c r="C41" s="3" t="s">
        <v>178</v>
      </c>
      <c r="D41" s="3" t="s">
        <v>87</v>
      </c>
      <c r="E41" s="2">
        <v>2003</v>
      </c>
      <c r="F41" s="3" t="s">
        <v>88</v>
      </c>
      <c r="G41" s="3" t="s">
        <v>52</v>
      </c>
      <c r="H41" s="3" t="s">
        <v>108</v>
      </c>
      <c r="I41" s="2">
        <v>874</v>
      </c>
      <c r="J41" s="11">
        <f>A41*100/89</f>
        <v>51.68539325842696</v>
      </c>
      <c r="K41" s="2">
        <v>3</v>
      </c>
      <c r="L41" s="11">
        <f>L40</f>
        <v>246.68937583676512</v>
      </c>
    </row>
    <row r="42" spans="1:12" ht="15">
      <c r="A42" s="2">
        <v>9</v>
      </c>
      <c r="B42" s="3" t="s">
        <v>98</v>
      </c>
      <c r="C42" s="3" t="s">
        <v>264</v>
      </c>
      <c r="D42" s="3" t="s">
        <v>14</v>
      </c>
      <c r="E42" s="2">
        <v>2001</v>
      </c>
      <c r="F42" s="3" t="s">
        <v>245</v>
      </c>
      <c r="G42" s="3" t="s">
        <v>52</v>
      </c>
      <c r="H42" s="3" t="s">
        <v>265</v>
      </c>
      <c r="I42" s="2">
        <v>900</v>
      </c>
      <c r="J42" s="11">
        <f>A42*100/17</f>
        <v>52.94117647058823</v>
      </c>
      <c r="K42" s="2">
        <v>3</v>
      </c>
      <c r="L42" s="11">
        <f>L41</f>
        <v>246.68937583676512</v>
      </c>
    </row>
    <row r="43" spans="1:12" ht="15">
      <c r="A43" s="2">
        <v>51</v>
      </c>
      <c r="B43" s="3" t="s">
        <v>179</v>
      </c>
      <c r="C43" s="3" t="s">
        <v>180</v>
      </c>
      <c r="D43" s="3" t="s">
        <v>87</v>
      </c>
      <c r="E43" s="2">
        <v>2002</v>
      </c>
      <c r="F43" s="3" t="s">
        <v>88</v>
      </c>
      <c r="G43" s="3" t="s">
        <v>52</v>
      </c>
      <c r="H43" s="3" t="s">
        <v>181</v>
      </c>
      <c r="I43" s="2">
        <v>894</v>
      </c>
      <c r="J43" s="11">
        <f>A43*100/89</f>
        <v>57.30337078651685</v>
      </c>
      <c r="K43" s="2">
        <v>3</v>
      </c>
      <c r="L43" s="11">
        <f>L42</f>
        <v>246.68937583676512</v>
      </c>
    </row>
    <row r="44" spans="1:12" ht="15">
      <c r="A44" s="4">
        <v>6</v>
      </c>
      <c r="B44" s="5" t="s">
        <v>256</v>
      </c>
      <c r="C44" s="5" t="s">
        <v>257</v>
      </c>
      <c r="D44" s="5" t="s">
        <v>14</v>
      </c>
      <c r="E44" s="4">
        <v>2000</v>
      </c>
      <c r="F44" s="5" t="s">
        <v>245</v>
      </c>
      <c r="G44" s="5" t="s">
        <v>39</v>
      </c>
      <c r="H44" s="5" t="s">
        <v>93</v>
      </c>
      <c r="I44" s="4">
        <v>794</v>
      </c>
      <c r="J44" s="12">
        <f>A44*100/17</f>
        <v>35.294117647058826</v>
      </c>
      <c r="K44" s="4">
        <v>2</v>
      </c>
      <c r="L44" s="12">
        <f>SUM(J44:J48)</f>
        <v>276.8744598098531</v>
      </c>
    </row>
    <row r="45" spans="1:12" ht="15">
      <c r="A45" s="4">
        <v>15</v>
      </c>
      <c r="B45" s="5" t="s">
        <v>47</v>
      </c>
      <c r="C45" s="5" t="s">
        <v>48</v>
      </c>
      <c r="D45" s="5" t="s">
        <v>14</v>
      </c>
      <c r="E45" s="4">
        <v>2002</v>
      </c>
      <c r="F45" s="5" t="s">
        <v>15</v>
      </c>
      <c r="G45" s="5" t="s">
        <v>39</v>
      </c>
      <c r="H45" s="5" t="s">
        <v>49</v>
      </c>
      <c r="I45" s="4">
        <v>773</v>
      </c>
      <c r="J45" s="12">
        <f>A45*100/39</f>
        <v>38.46153846153846</v>
      </c>
      <c r="K45" s="4">
        <v>2</v>
      </c>
      <c r="L45" s="12">
        <f>L44</f>
        <v>276.8744598098531</v>
      </c>
    </row>
    <row r="46" spans="1:12" ht="15">
      <c r="A46" s="4">
        <v>11</v>
      </c>
      <c r="B46" s="5" t="s">
        <v>66</v>
      </c>
      <c r="C46" s="5" t="s">
        <v>266</v>
      </c>
      <c r="D46" s="5" t="s">
        <v>14</v>
      </c>
      <c r="E46" s="4">
        <v>2001</v>
      </c>
      <c r="F46" s="5" t="s">
        <v>245</v>
      </c>
      <c r="G46" s="5" t="s">
        <v>39</v>
      </c>
      <c r="H46" s="5" t="s">
        <v>267</v>
      </c>
      <c r="I46" s="4">
        <v>792</v>
      </c>
      <c r="J46" s="12">
        <f>A46*100/17</f>
        <v>64.70588235294117</v>
      </c>
      <c r="K46" s="4">
        <v>2</v>
      </c>
      <c r="L46" s="12">
        <f>L45</f>
        <v>276.8744598098531</v>
      </c>
    </row>
    <row r="47" spans="1:12" ht="15">
      <c r="A47" s="4">
        <v>11</v>
      </c>
      <c r="B47" s="5" t="s">
        <v>302</v>
      </c>
      <c r="C47" s="5" t="s">
        <v>303</v>
      </c>
      <c r="D47" s="5" t="s">
        <v>87</v>
      </c>
      <c r="E47" s="4">
        <v>2001</v>
      </c>
      <c r="F47" s="5" t="s">
        <v>281</v>
      </c>
      <c r="G47" s="5" t="s">
        <v>39</v>
      </c>
      <c r="H47" s="5" t="s">
        <v>304</v>
      </c>
      <c r="I47" s="4">
        <v>795</v>
      </c>
      <c r="J47" s="12">
        <f>A47*100/16</f>
        <v>68.75</v>
      </c>
      <c r="K47" s="4">
        <v>2</v>
      </c>
      <c r="L47" s="12">
        <f>L46</f>
        <v>276.8744598098531</v>
      </c>
    </row>
    <row r="48" spans="1:12" ht="15">
      <c r="A48" s="4">
        <v>62</v>
      </c>
      <c r="B48" s="5" t="s">
        <v>154</v>
      </c>
      <c r="C48" s="5" t="s">
        <v>155</v>
      </c>
      <c r="D48" s="5" t="s">
        <v>87</v>
      </c>
      <c r="E48" s="4">
        <v>2002</v>
      </c>
      <c r="F48" s="5" t="s">
        <v>88</v>
      </c>
      <c r="G48" s="5" t="s">
        <v>39</v>
      </c>
      <c r="H48" s="5" t="s">
        <v>156</v>
      </c>
      <c r="I48" s="4">
        <v>777</v>
      </c>
      <c r="J48" s="12">
        <f>A48*100/89</f>
        <v>69.66292134831461</v>
      </c>
      <c r="K48" s="4">
        <v>2</v>
      </c>
      <c r="L48" s="12">
        <f>L47</f>
        <v>276.8744598098531</v>
      </c>
    </row>
    <row r="49" spans="1:12" ht="15">
      <c r="A49" s="4">
        <v>13</v>
      </c>
      <c r="B49" s="5" t="s">
        <v>308</v>
      </c>
      <c r="C49" s="5" t="s">
        <v>309</v>
      </c>
      <c r="D49" s="5" t="s">
        <v>87</v>
      </c>
      <c r="E49" s="4">
        <v>2000</v>
      </c>
      <c r="F49" s="5" t="s">
        <v>281</v>
      </c>
      <c r="G49" s="5" t="s">
        <v>39</v>
      </c>
      <c r="H49" s="5" t="s">
        <v>310</v>
      </c>
      <c r="I49" s="4">
        <v>797</v>
      </c>
      <c r="J49" s="12">
        <f>A49*100/16</f>
        <v>81.25</v>
      </c>
      <c r="K49" s="4">
        <v>2</v>
      </c>
      <c r="L49" s="12">
        <f>L48</f>
        <v>276.8744598098531</v>
      </c>
    </row>
    <row r="50" spans="1:12" ht="15">
      <c r="A50" s="2">
        <v>52</v>
      </c>
      <c r="B50" s="3" t="s">
        <v>182</v>
      </c>
      <c r="C50" s="3" t="s">
        <v>183</v>
      </c>
      <c r="D50" s="3" t="s">
        <v>87</v>
      </c>
      <c r="E50" s="2">
        <v>2002</v>
      </c>
      <c r="F50" s="3" t="s">
        <v>88</v>
      </c>
      <c r="G50" s="3" t="s">
        <v>52</v>
      </c>
      <c r="H50" s="3" t="s">
        <v>184</v>
      </c>
      <c r="I50" s="2">
        <v>869</v>
      </c>
      <c r="J50" s="11">
        <f>A50*100/89</f>
        <v>58.42696629213483</v>
      </c>
      <c r="K50" s="2">
        <v>4</v>
      </c>
      <c r="L50" s="11">
        <f>J50+J51+J52+J53+J55</f>
        <v>302.85220397579945</v>
      </c>
    </row>
    <row r="51" spans="1:12" ht="15">
      <c r="A51" s="2">
        <v>23</v>
      </c>
      <c r="B51" s="3" t="s">
        <v>66</v>
      </c>
      <c r="C51" s="3" t="s">
        <v>67</v>
      </c>
      <c r="D51" s="3" t="s">
        <v>14</v>
      </c>
      <c r="E51" s="2">
        <v>2003</v>
      </c>
      <c r="F51" s="3" t="s">
        <v>15</v>
      </c>
      <c r="G51" s="3" t="s">
        <v>52</v>
      </c>
      <c r="H51" s="3" t="s">
        <v>68</v>
      </c>
      <c r="I51" s="2">
        <v>862</v>
      </c>
      <c r="J51" s="11">
        <f>A51*100/39</f>
        <v>58.97435897435897</v>
      </c>
      <c r="K51" s="2">
        <v>4</v>
      </c>
      <c r="L51" s="11">
        <f>L50</f>
        <v>302.85220397579945</v>
      </c>
    </row>
    <row r="52" spans="1:12" ht="15">
      <c r="A52" s="2">
        <v>53</v>
      </c>
      <c r="B52" s="3" t="s">
        <v>185</v>
      </c>
      <c r="C52" s="3" t="s">
        <v>186</v>
      </c>
      <c r="D52" s="3" t="s">
        <v>87</v>
      </c>
      <c r="E52" s="2">
        <v>2003</v>
      </c>
      <c r="F52" s="3" t="s">
        <v>88</v>
      </c>
      <c r="G52" s="3" t="s">
        <v>52</v>
      </c>
      <c r="H52" s="3" t="s">
        <v>187</v>
      </c>
      <c r="I52" s="2">
        <v>881</v>
      </c>
      <c r="J52" s="11">
        <f>A52*100/89</f>
        <v>59.550561797752806</v>
      </c>
      <c r="K52" s="2">
        <v>4</v>
      </c>
      <c r="L52" s="11">
        <f>L51</f>
        <v>302.85220397579945</v>
      </c>
    </row>
    <row r="53" spans="1:12" ht="15">
      <c r="A53" s="2">
        <v>55</v>
      </c>
      <c r="B53" s="3" t="s">
        <v>188</v>
      </c>
      <c r="C53" s="3" t="s">
        <v>189</v>
      </c>
      <c r="D53" s="3" t="s">
        <v>87</v>
      </c>
      <c r="E53" s="2">
        <v>2003</v>
      </c>
      <c r="F53" s="3" t="s">
        <v>88</v>
      </c>
      <c r="G53" s="3" t="s">
        <v>52</v>
      </c>
      <c r="H53" s="3" t="s">
        <v>190</v>
      </c>
      <c r="I53" s="2">
        <v>872</v>
      </c>
      <c r="J53" s="11">
        <f>A53*100/89</f>
        <v>61.79775280898876</v>
      </c>
      <c r="K53" s="2">
        <v>4</v>
      </c>
      <c r="L53" s="11">
        <f>L52</f>
        <v>302.85220397579945</v>
      </c>
    </row>
    <row r="54" spans="1:12" ht="15">
      <c r="A54" s="2">
        <v>10</v>
      </c>
      <c r="B54" s="3" t="s">
        <v>299</v>
      </c>
      <c r="C54" s="3" t="s">
        <v>300</v>
      </c>
      <c r="D54" s="3" t="s">
        <v>87</v>
      </c>
      <c r="E54" s="2">
        <v>2001</v>
      </c>
      <c r="F54" s="3" t="s">
        <v>281</v>
      </c>
      <c r="G54" s="3" t="s">
        <v>52</v>
      </c>
      <c r="H54" s="3" t="s">
        <v>301</v>
      </c>
      <c r="I54" s="2">
        <v>909</v>
      </c>
      <c r="J54" s="11">
        <f>A54*100/16</f>
        <v>62.5</v>
      </c>
      <c r="K54" s="2">
        <v>4</v>
      </c>
      <c r="L54" s="11">
        <f>L53</f>
        <v>302.85220397579945</v>
      </c>
    </row>
    <row r="55" spans="1:12" ht="15">
      <c r="A55" s="2">
        <v>25</v>
      </c>
      <c r="B55" s="3" t="s">
        <v>69</v>
      </c>
      <c r="C55" s="3" t="s">
        <v>70</v>
      </c>
      <c r="D55" s="3" t="s">
        <v>14</v>
      </c>
      <c r="E55" s="2">
        <v>2002</v>
      </c>
      <c r="F55" s="3" t="s">
        <v>15</v>
      </c>
      <c r="G55" s="3" t="s">
        <v>52</v>
      </c>
      <c r="H55" s="3" t="s">
        <v>71</v>
      </c>
      <c r="I55" s="2">
        <v>857</v>
      </c>
      <c r="J55" s="11">
        <f>A55*100/39</f>
        <v>64.1025641025641</v>
      </c>
      <c r="K55" s="2">
        <v>4</v>
      </c>
      <c r="L55" s="11">
        <f>L54</f>
        <v>302.85220397579945</v>
      </c>
    </row>
    <row r="56" spans="1:12" ht="15">
      <c r="A56" s="4">
        <v>44</v>
      </c>
      <c r="B56" s="5" t="s">
        <v>103</v>
      </c>
      <c r="C56" s="5" t="s">
        <v>104</v>
      </c>
      <c r="D56" s="5" t="s">
        <v>87</v>
      </c>
      <c r="E56" s="4">
        <v>2002</v>
      </c>
      <c r="F56" s="5" t="s">
        <v>88</v>
      </c>
      <c r="G56" s="5" t="s">
        <v>16</v>
      </c>
      <c r="H56" s="5" t="s">
        <v>105</v>
      </c>
      <c r="I56" s="4">
        <v>260</v>
      </c>
      <c r="J56" s="12">
        <f>A56*100/89</f>
        <v>49.438202247191015</v>
      </c>
      <c r="K56" s="4">
        <v>3</v>
      </c>
      <c r="L56" s="12">
        <f>J56+J57+J58+J59+J61</f>
        <v>315.326995102276</v>
      </c>
    </row>
    <row r="57" spans="1:12" ht="15">
      <c r="A57" s="4">
        <v>45</v>
      </c>
      <c r="B57" s="5" t="s">
        <v>106</v>
      </c>
      <c r="C57" s="5" t="s">
        <v>107</v>
      </c>
      <c r="D57" s="5" t="s">
        <v>87</v>
      </c>
      <c r="E57" s="4">
        <v>2003</v>
      </c>
      <c r="F57" s="5" t="s">
        <v>88</v>
      </c>
      <c r="G57" s="5" t="s">
        <v>16</v>
      </c>
      <c r="H57" s="5" t="s">
        <v>108</v>
      </c>
      <c r="I57" s="4">
        <v>259</v>
      </c>
      <c r="J57" s="12">
        <f>A57*100/89</f>
        <v>50.561797752808985</v>
      </c>
      <c r="K57" s="4">
        <v>3</v>
      </c>
      <c r="L57" s="12">
        <f>L56</f>
        <v>315.326995102276</v>
      </c>
    </row>
    <row r="58" spans="1:12" ht="15">
      <c r="A58" s="4">
        <v>24</v>
      </c>
      <c r="B58" s="5" t="s">
        <v>27</v>
      </c>
      <c r="C58" s="5" t="s">
        <v>28</v>
      </c>
      <c r="D58" s="5" t="s">
        <v>14</v>
      </c>
      <c r="E58" s="4">
        <v>2003</v>
      </c>
      <c r="F58" s="5" t="s">
        <v>15</v>
      </c>
      <c r="G58" s="5" t="s">
        <v>16</v>
      </c>
      <c r="H58" s="5" t="s">
        <v>29</v>
      </c>
      <c r="I58" s="4">
        <v>247</v>
      </c>
      <c r="J58" s="12">
        <f>A58*100/39</f>
        <v>61.53846153846154</v>
      </c>
      <c r="K58" s="4">
        <v>3</v>
      </c>
      <c r="L58" s="12">
        <f>L57</f>
        <v>315.326995102276</v>
      </c>
    </row>
    <row r="59" spans="1:12" ht="15">
      <c r="A59" s="4">
        <v>57</v>
      </c>
      <c r="B59" s="5" t="s">
        <v>109</v>
      </c>
      <c r="C59" s="5" t="s">
        <v>110</v>
      </c>
      <c r="D59" s="5" t="s">
        <v>87</v>
      </c>
      <c r="E59" s="4">
        <v>2003</v>
      </c>
      <c r="F59" s="5" t="s">
        <v>88</v>
      </c>
      <c r="G59" s="5" t="s">
        <v>16</v>
      </c>
      <c r="H59" s="5" t="s">
        <v>111</v>
      </c>
      <c r="I59" s="4">
        <v>289</v>
      </c>
      <c r="J59" s="12">
        <f>A59*100/89</f>
        <v>64.04494382022472</v>
      </c>
      <c r="K59" s="4">
        <v>3</v>
      </c>
      <c r="L59" s="12">
        <f>L58</f>
        <v>315.326995102276</v>
      </c>
    </row>
    <row r="60" spans="1:12" ht="15">
      <c r="A60" s="4">
        <v>61</v>
      </c>
      <c r="B60" s="5" t="s">
        <v>112</v>
      </c>
      <c r="C60" s="5" t="s">
        <v>113</v>
      </c>
      <c r="D60" s="5" t="s">
        <v>87</v>
      </c>
      <c r="E60" s="4">
        <v>2003</v>
      </c>
      <c r="F60" s="5" t="s">
        <v>88</v>
      </c>
      <c r="G60" s="5" t="s">
        <v>16</v>
      </c>
      <c r="H60" s="5" t="s">
        <v>114</v>
      </c>
      <c r="I60" s="4">
        <v>279</v>
      </c>
      <c r="J60" s="12">
        <f>A60*100/89</f>
        <v>68.53932584269663</v>
      </c>
      <c r="K60" s="4">
        <v>3</v>
      </c>
      <c r="L60" s="12">
        <f>L59</f>
        <v>315.326995102276</v>
      </c>
    </row>
    <row r="61" spans="1:12" ht="15">
      <c r="A61" s="4">
        <v>35</v>
      </c>
      <c r="B61" s="5" t="s">
        <v>30</v>
      </c>
      <c r="C61" s="5" t="s">
        <v>31</v>
      </c>
      <c r="D61" s="5" t="s">
        <v>14</v>
      </c>
      <c r="E61" s="4">
        <v>2003</v>
      </c>
      <c r="F61" s="5" t="s">
        <v>15</v>
      </c>
      <c r="G61" s="5" t="s">
        <v>16</v>
      </c>
      <c r="H61" s="5" t="s">
        <v>32</v>
      </c>
      <c r="I61" s="4">
        <v>249</v>
      </c>
      <c r="J61" s="12">
        <f>A61*100/39</f>
        <v>89.74358974358974</v>
      </c>
      <c r="K61" s="4">
        <v>3</v>
      </c>
      <c r="L61" s="12">
        <f>L60</f>
        <v>315.326995102276</v>
      </c>
    </row>
    <row r="62" spans="1:12" ht="15">
      <c r="A62" s="2">
        <v>56</v>
      </c>
      <c r="B62" s="3" t="s">
        <v>191</v>
      </c>
      <c r="C62" s="3" t="s">
        <v>192</v>
      </c>
      <c r="D62" s="3" t="s">
        <v>87</v>
      </c>
      <c r="E62" s="2">
        <v>2003</v>
      </c>
      <c r="F62" s="3" t="s">
        <v>88</v>
      </c>
      <c r="G62" s="3" t="s">
        <v>52</v>
      </c>
      <c r="H62" s="3" t="s">
        <v>193</v>
      </c>
      <c r="I62" s="2">
        <v>896</v>
      </c>
      <c r="J62" s="11">
        <f>A62*100/89</f>
        <v>62.92134831460674</v>
      </c>
      <c r="K62" s="2">
        <v>5</v>
      </c>
      <c r="L62" s="11">
        <f>J62+J63+J64+J65+J67</f>
        <v>342.7480355460278</v>
      </c>
    </row>
    <row r="63" spans="1:12" ht="15">
      <c r="A63" s="2">
        <v>58</v>
      </c>
      <c r="B63" s="3" t="s">
        <v>194</v>
      </c>
      <c r="C63" s="3" t="s">
        <v>195</v>
      </c>
      <c r="D63" s="3" t="s">
        <v>87</v>
      </c>
      <c r="E63" s="2">
        <v>2003</v>
      </c>
      <c r="F63" s="3" t="s">
        <v>88</v>
      </c>
      <c r="G63" s="3" t="s">
        <v>52</v>
      </c>
      <c r="H63" s="3" t="s">
        <v>196</v>
      </c>
      <c r="I63" s="2">
        <v>873</v>
      </c>
      <c r="J63" s="11">
        <f>A63*100/89</f>
        <v>65.1685393258427</v>
      </c>
      <c r="K63" s="2">
        <v>5</v>
      </c>
      <c r="L63" s="11">
        <f>L62</f>
        <v>342.7480355460278</v>
      </c>
    </row>
    <row r="64" spans="1:12" ht="15">
      <c r="A64" s="2">
        <v>59</v>
      </c>
      <c r="B64" s="3" t="s">
        <v>197</v>
      </c>
      <c r="C64" s="3" t="s">
        <v>198</v>
      </c>
      <c r="D64" s="3" t="s">
        <v>87</v>
      </c>
      <c r="E64" s="2">
        <v>2002</v>
      </c>
      <c r="F64" s="3" t="s">
        <v>88</v>
      </c>
      <c r="G64" s="3" t="s">
        <v>52</v>
      </c>
      <c r="H64" s="3" t="s">
        <v>199</v>
      </c>
      <c r="I64" s="2">
        <v>888</v>
      </c>
      <c r="J64" s="11">
        <f>A64*100/89</f>
        <v>66.29213483146067</v>
      </c>
      <c r="K64" s="2">
        <v>5</v>
      </c>
      <c r="L64" s="11">
        <f>L63</f>
        <v>342.7480355460278</v>
      </c>
    </row>
    <row r="65" spans="1:12" ht="15">
      <c r="A65" s="2">
        <v>12</v>
      </c>
      <c r="B65" s="3" t="s">
        <v>268</v>
      </c>
      <c r="C65" s="3" t="s">
        <v>269</v>
      </c>
      <c r="D65" s="3" t="s">
        <v>14</v>
      </c>
      <c r="E65" s="2">
        <v>2001</v>
      </c>
      <c r="F65" s="3" t="s">
        <v>245</v>
      </c>
      <c r="G65" s="3" t="s">
        <v>52</v>
      </c>
      <c r="H65" s="3" t="s">
        <v>270</v>
      </c>
      <c r="I65" s="2">
        <v>899</v>
      </c>
      <c r="J65" s="11">
        <f>A65*100/17</f>
        <v>70.58823529411765</v>
      </c>
      <c r="K65" s="2">
        <v>5</v>
      </c>
      <c r="L65" s="11">
        <f>L64</f>
        <v>342.7480355460278</v>
      </c>
    </row>
    <row r="66" spans="1:12" ht="15">
      <c r="A66" s="2">
        <v>64</v>
      </c>
      <c r="B66" s="3" t="s">
        <v>200</v>
      </c>
      <c r="C66" s="3" t="s">
        <v>201</v>
      </c>
      <c r="D66" s="3" t="s">
        <v>87</v>
      </c>
      <c r="E66" s="2">
        <v>2002</v>
      </c>
      <c r="F66" s="3" t="s">
        <v>88</v>
      </c>
      <c r="G66" s="3" t="s">
        <v>52</v>
      </c>
      <c r="H66" s="3" t="s">
        <v>202</v>
      </c>
      <c r="I66" s="2">
        <v>891</v>
      </c>
      <c r="J66" s="11">
        <f>A66*100/89</f>
        <v>71.91011235955057</v>
      </c>
      <c r="K66" s="2">
        <v>5</v>
      </c>
      <c r="L66" s="11">
        <f>L65</f>
        <v>342.7480355460278</v>
      </c>
    </row>
    <row r="67" spans="1:12" ht="15">
      <c r="A67" s="2">
        <v>112</v>
      </c>
      <c r="B67" s="6">
        <v>0.009560185185185185</v>
      </c>
      <c r="C67" s="2" t="s">
        <v>238</v>
      </c>
      <c r="D67" s="2" t="s">
        <v>14</v>
      </c>
      <c r="E67" s="2">
        <v>2004</v>
      </c>
      <c r="F67" s="2" t="s">
        <v>239</v>
      </c>
      <c r="G67" s="2" t="s">
        <v>52</v>
      </c>
      <c r="H67" s="2" t="s">
        <v>240</v>
      </c>
      <c r="I67" s="2">
        <v>911</v>
      </c>
      <c r="J67" s="11">
        <v>77.77777778</v>
      </c>
      <c r="K67" s="2">
        <v>5</v>
      </c>
      <c r="L67" s="11">
        <f>L66</f>
        <v>342.7480355460278</v>
      </c>
    </row>
    <row r="68" spans="1:12" ht="15">
      <c r="A68" s="4">
        <v>66</v>
      </c>
      <c r="B68" s="5" t="s">
        <v>203</v>
      </c>
      <c r="C68" s="5" t="s">
        <v>204</v>
      </c>
      <c r="D68" s="5" t="s">
        <v>87</v>
      </c>
      <c r="E68" s="4">
        <v>2002</v>
      </c>
      <c r="F68" s="5" t="s">
        <v>88</v>
      </c>
      <c r="G68" s="5" t="s">
        <v>52</v>
      </c>
      <c r="H68" s="5" t="s">
        <v>205</v>
      </c>
      <c r="I68" s="4">
        <v>880</v>
      </c>
      <c r="J68" s="12">
        <f>A68*100/89</f>
        <v>74.15730337078652</v>
      </c>
      <c r="K68" s="4">
        <v>6</v>
      </c>
      <c r="L68" s="12">
        <f>SUM(J68:J72)</f>
        <v>381.7031595143705</v>
      </c>
    </row>
    <row r="69" spans="1:12" ht="15">
      <c r="A69" s="4">
        <v>144</v>
      </c>
      <c r="B69" s="7">
        <v>0.008287037037037037</v>
      </c>
      <c r="C69" s="4" t="s">
        <v>236</v>
      </c>
      <c r="D69" s="4" t="s">
        <v>87</v>
      </c>
      <c r="E69" s="4">
        <v>2004</v>
      </c>
      <c r="F69" s="4" t="s">
        <v>232</v>
      </c>
      <c r="G69" s="4" t="s">
        <v>52</v>
      </c>
      <c r="H69" s="4" t="s">
        <v>237</v>
      </c>
      <c r="I69" s="4">
        <v>915</v>
      </c>
      <c r="J69" s="12">
        <v>75</v>
      </c>
      <c r="K69" s="4">
        <v>6</v>
      </c>
      <c r="L69" s="12">
        <f>L68</f>
        <v>381.7031595143705</v>
      </c>
    </row>
    <row r="70" spans="1:12" ht="15">
      <c r="A70" s="4">
        <v>67</v>
      </c>
      <c r="B70" s="5" t="s">
        <v>203</v>
      </c>
      <c r="C70" s="5" t="s">
        <v>206</v>
      </c>
      <c r="D70" s="5" t="s">
        <v>87</v>
      </c>
      <c r="E70" s="4">
        <v>2003</v>
      </c>
      <c r="F70" s="5" t="s">
        <v>88</v>
      </c>
      <c r="G70" s="5" t="s">
        <v>52</v>
      </c>
      <c r="H70" s="5" t="s">
        <v>205</v>
      </c>
      <c r="I70" s="4">
        <v>879</v>
      </c>
      <c r="J70" s="12">
        <f>A70*100/89</f>
        <v>75.28089887640449</v>
      </c>
      <c r="K70" s="4">
        <v>6</v>
      </c>
      <c r="L70" s="12">
        <f>L69</f>
        <v>381.7031595143705</v>
      </c>
    </row>
    <row r="71" spans="1:12" ht="15">
      <c r="A71" s="4">
        <v>112</v>
      </c>
      <c r="B71" s="7">
        <v>0.009560185185185185</v>
      </c>
      <c r="C71" s="4" t="s">
        <v>238</v>
      </c>
      <c r="D71" s="4" t="s">
        <v>14</v>
      </c>
      <c r="E71" s="4">
        <v>2004</v>
      </c>
      <c r="F71" s="4" t="s">
        <v>239</v>
      </c>
      <c r="G71" s="4" t="s">
        <v>52</v>
      </c>
      <c r="H71" s="4" t="s">
        <v>240</v>
      </c>
      <c r="I71" s="4">
        <v>911</v>
      </c>
      <c r="J71" s="12">
        <v>77.77777778</v>
      </c>
      <c r="K71" s="4">
        <v>6</v>
      </c>
      <c r="L71" s="12">
        <f>L70</f>
        <v>381.7031595143705</v>
      </c>
    </row>
    <row r="72" spans="1:12" ht="15">
      <c r="A72" s="4">
        <v>31</v>
      </c>
      <c r="B72" s="5" t="s">
        <v>72</v>
      </c>
      <c r="C72" s="5" t="s">
        <v>73</v>
      </c>
      <c r="D72" s="5" t="s">
        <v>14</v>
      </c>
      <c r="E72" s="4">
        <v>2003</v>
      </c>
      <c r="F72" s="5" t="s">
        <v>15</v>
      </c>
      <c r="G72" s="5" t="s">
        <v>52</v>
      </c>
      <c r="H72" s="5" t="s">
        <v>74</v>
      </c>
      <c r="I72" s="4">
        <v>860</v>
      </c>
      <c r="J72" s="12">
        <f>A72*100/39</f>
        <v>79.48717948717949</v>
      </c>
      <c r="K72" s="4">
        <v>6</v>
      </c>
      <c r="L72" s="12">
        <f>L71</f>
        <v>381.7031595143705</v>
      </c>
    </row>
    <row r="73" spans="1:12" ht="15">
      <c r="A73" s="4">
        <v>33</v>
      </c>
      <c r="B73" s="5" t="s">
        <v>75</v>
      </c>
      <c r="C73" s="5" t="s">
        <v>76</v>
      </c>
      <c r="D73" s="5" t="s">
        <v>14</v>
      </c>
      <c r="E73" s="4">
        <v>2003</v>
      </c>
      <c r="F73" s="5" t="s">
        <v>15</v>
      </c>
      <c r="G73" s="5" t="s">
        <v>52</v>
      </c>
      <c r="H73" s="5" t="s">
        <v>77</v>
      </c>
      <c r="I73" s="4">
        <v>866</v>
      </c>
      <c r="J73" s="12">
        <f>A73*100/39</f>
        <v>84.61538461538461</v>
      </c>
      <c r="K73" s="4">
        <v>6</v>
      </c>
      <c r="L73" s="12">
        <f>L72</f>
        <v>381.7031595143705</v>
      </c>
    </row>
    <row r="74" spans="1:12" ht="15">
      <c r="A74" s="2">
        <v>125</v>
      </c>
      <c r="B74" s="6">
        <v>0.010046296296296296</v>
      </c>
      <c r="C74" s="2" t="s">
        <v>241</v>
      </c>
      <c r="D74" s="2" t="s">
        <v>14</v>
      </c>
      <c r="E74" s="2">
        <v>2004</v>
      </c>
      <c r="F74" s="2" t="s">
        <v>239</v>
      </c>
      <c r="G74" s="2" t="s">
        <v>52</v>
      </c>
      <c r="H74" s="2" t="s">
        <v>36</v>
      </c>
      <c r="I74" s="2">
        <v>910</v>
      </c>
      <c r="J74" s="11">
        <v>86.80555556</v>
      </c>
      <c r="K74" s="2">
        <v>7</v>
      </c>
      <c r="L74" s="11">
        <f>SUM(J74:J78)</f>
        <v>446.6448189851685</v>
      </c>
    </row>
    <row r="75" spans="1:12" ht="15">
      <c r="A75" s="2">
        <v>125</v>
      </c>
      <c r="B75" s="6">
        <v>0.010046296296296296</v>
      </c>
      <c r="C75" s="2" t="s">
        <v>241</v>
      </c>
      <c r="D75" s="2" t="s">
        <v>14</v>
      </c>
      <c r="E75" s="2">
        <v>2004</v>
      </c>
      <c r="F75" s="2" t="s">
        <v>239</v>
      </c>
      <c r="G75" s="2" t="s">
        <v>52</v>
      </c>
      <c r="H75" s="2" t="s">
        <v>36</v>
      </c>
      <c r="I75" s="2">
        <v>910</v>
      </c>
      <c r="J75" s="11">
        <v>86.80555556</v>
      </c>
      <c r="K75" s="2">
        <v>7</v>
      </c>
      <c r="L75" s="11">
        <f>L74</f>
        <v>446.6448189851685</v>
      </c>
    </row>
    <row r="76" spans="1:12" ht="15">
      <c r="A76" s="2">
        <v>78</v>
      </c>
      <c r="B76" s="3" t="s">
        <v>207</v>
      </c>
      <c r="C76" s="3" t="s">
        <v>208</v>
      </c>
      <c r="D76" s="3" t="s">
        <v>87</v>
      </c>
      <c r="E76" s="2">
        <v>2003</v>
      </c>
      <c r="F76" s="3" t="s">
        <v>88</v>
      </c>
      <c r="G76" s="3" t="s">
        <v>52</v>
      </c>
      <c r="H76" s="3" t="s">
        <v>209</v>
      </c>
      <c r="I76" s="2">
        <v>875</v>
      </c>
      <c r="J76" s="11">
        <f>A76*100/89</f>
        <v>87.64044943820225</v>
      </c>
      <c r="K76" s="2">
        <v>7</v>
      </c>
      <c r="L76" s="11">
        <f>L75</f>
        <v>446.6448189851685</v>
      </c>
    </row>
    <row r="77" spans="1:12" ht="15">
      <c r="A77" s="2">
        <v>81</v>
      </c>
      <c r="B77" s="3" t="s">
        <v>78</v>
      </c>
      <c r="C77" s="3" t="s">
        <v>210</v>
      </c>
      <c r="D77" s="3" t="s">
        <v>87</v>
      </c>
      <c r="E77" s="2">
        <v>2002</v>
      </c>
      <c r="F77" s="3" t="s">
        <v>88</v>
      </c>
      <c r="G77" s="3" t="s">
        <v>52</v>
      </c>
      <c r="H77" s="3" t="s">
        <v>211</v>
      </c>
      <c r="I77" s="2">
        <v>887</v>
      </c>
      <c r="J77" s="11">
        <f>A77*100/89</f>
        <v>91.01123595505618</v>
      </c>
      <c r="K77" s="2">
        <v>7</v>
      </c>
      <c r="L77" s="11">
        <f>L76</f>
        <v>446.6448189851685</v>
      </c>
    </row>
    <row r="78" spans="1:12" ht="15">
      <c r="A78" s="2">
        <v>84</v>
      </c>
      <c r="B78" s="3" t="s">
        <v>212</v>
      </c>
      <c r="C78" s="3" t="s">
        <v>213</v>
      </c>
      <c r="D78" s="3" t="s">
        <v>87</v>
      </c>
      <c r="E78" s="2">
        <v>2002</v>
      </c>
      <c r="F78" s="3" t="s">
        <v>88</v>
      </c>
      <c r="G78" s="3" t="s">
        <v>52</v>
      </c>
      <c r="H78" s="3" t="s">
        <v>214</v>
      </c>
      <c r="I78" s="2">
        <v>886</v>
      </c>
      <c r="J78" s="11">
        <f>A78*100/89</f>
        <v>94.38202247191012</v>
      </c>
      <c r="K78" s="2">
        <v>7</v>
      </c>
      <c r="L78" s="11">
        <f>L77</f>
        <v>446.6448189851685</v>
      </c>
    </row>
    <row r="79" spans="1:12" ht="15">
      <c r="A79" s="2">
        <v>37</v>
      </c>
      <c r="B79" s="3" t="s">
        <v>78</v>
      </c>
      <c r="C79" s="3" t="s">
        <v>79</v>
      </c>
      <c r="D79" s="3" t="s">
        <v>14</v>
      </c>
      <c r="E79" s="2">
        <v>2002</v>
      </c>
      <c r="F79" s="3" t="s">
        <v>15</v>
      </c>
      <c r="G79" s="3" t="s">
        <v>52</v>
      </c>
      <c r="H79" s="3" t="s">
        <v>80</v>
      </c>
      <c r="I79" s="2">
        <v>861</v>
      </c>
      <c r="J79" s="11">
        <f>A79*100/39</f>
        <v>94.87179487179488</v>
      </c>
      <c r="K79" s="2">
        <v>7</v>
      </c>
      <c r="L79" s="11">
        <f>L78</f>
        <v>446.6448189851685</v>
      </c>
    </row>
    <row r="80" spans="1:12" ht="15">
      <c r="A80" s="8">
        <v>2</v>
      </c>
      <c r="B80" s="9" t="s">
        <v>282</v>
      </c>
      <c r="C80" s="9" t="s">
        <v>283</v>
      </c>
      <c r="D80" s="9" t="s">
        <v>87</v>
      </c>
      <c r="E80" s="8">
        <v>2001</v>
      </c>
      <c r="F80" s="9" t="s">
        <v>281</v>
      </c>
      <c r="G80" s="9" t="s">
        <v>284</v>
      </c>
      <c r="H80" s="9" t="s">
        <v>285</v>
      </c>
      <c r="I80" s="8">
        <v>113</v>
      </c>
      <c r="J80" s="13">
        <f>A80*100/16</f>
        <v>12.5</v>
      </c>
      <c r="K80" s="8"/>
      <c r="L80" s="13"/>
    </row>
    <row r="81" spans="1:12" ht="15">
      <c r="A81" s="8">
        <v>7</v>
      </c>
      <c r="B81" s="9" t="s">
        <v>277</v>
      </c>
      <c r="C81" s="9" t="s">
        <v>292</v>
      </c>
      <c r="D81" s="9" t="s">
        <v>87</v>
      </c>
      <c r="E81" s="8">
        <v>2001</v>
      </c>
      <c r="F81" s="9" t="s">
        <v>281</v>
      </c>
      <c r="G81" s="9" t="s">
        <v>284</v>
      </c>
      <c r="H81" s="9" t="s">
        <v>293</v>
      </c>
      <c r="I81" s="8">
        <v>114</v>
      </c>
      <c r="J81" s="13">
        <f>A81*100/16</f>
        <v>43.75</v>
      </c>
      <c r="K81" s="8"/>
      <c r="L81" s="13"/>
    </row>
    <row r="82" spans="1:12" ht="15">
      <c r="A82" s="8">
        <v>9</v>
      </c>
      <c r="B82" s="9" t="s">
        <v>124</v>
      </c>
      <c r="C82" s="9" t="s">
        <v>297</v>
      </c>
      <c r="D82" s="9" t="s">
        <v>87</v>
      </c>
      <c r="E82" s="8">
        <v>2001</v>
      </c>
      <c r="F82" s="9" t="s">
        <v>281</v>
      </c>
      <c r="G82" s="9" t="s">
        <v>284</v>
      </c>
      <c r="H82" s="9" t="s">
        <v>298</v>
      </c>
      <c r="I82" s="8">
        <v>112</v>
      </c>
      <c r="J82" s="13">
        <f>A82*100/16</f>
        <v>56.25</v>
      </c>
      <c r="K82" s="8"/>
      <c r="L82" s="13"/>
    </row>
    <row r="83" spans="1:12" ht="15">
      <c r="A83" s="8">
        <v>12</v>
      </c>
      <c r="B83" s="9" t="s">
        <v>305</v>
      </c>
      <c r="C83" s="9" t="s">
        <v>306</v>
      </c>
      <c r="D83" s="9" t="s">
        <v>87</v>
      </c>
      <c r="E83" s="8">
        <v>2001</v>
      </c>
      <c r="F83" s="9" t="s">
        <v>281</v>
      </c>
      <c r="G83" s="9" t="s">
        <v>284</v>
      </c>
      <c r="H83" s="9" t="s">
        <v>307</v>
      </c>
      <c r="I83" s="8">
        <v>115</v>
      </c>
      <c r="J83" s="13">
        <f>A83*100/16</f>
        <v>75</v>
      </c>
      <c r="K83" s="8"/>
      <c r="L83" s="13"/>
    </row>
    <row r="84" spans="1:12" ht="15">
      <c r="A84" s="8">
        <v>65</v>
      </c>
      <c r="B84" s="9" t="s">
        <v>115</v>
      </c>
      <c r="C84" s="9" t="s">
        <v>116</v>
      </c>
      <c r="D84" s="9" t="s">
        <v>87</v>
      </c>
      <c r="E84" s="8">
        <v>2003</v>
      </c>
      <c r="F84" s="9" t="s">
        <v>88</v>
      </c>
      <c r="G84" s="9" t="s">
        <v>16</v>
      </c>
      <c r="H84" s="9" t="s">
        <v>117</v>
      </c>
      <c r="I84" s="8">
        <v>262</v>
      </c>
      <c r="J84" s="13">
        <f>A84*100/89</f>
        <v>73.03370786516854</v>
      </c>
      <c r="K84" s="8"/>
      <c r="L84" s="13"/>
    </row>
    <row r="85" spans="1:12" ht="15">
      <c r="A85" s="8">
        <v>71</v>
      </c>
      <c r="B85" s="9" t="s">
        <v>118</v>
      </c>
      <c r="C85" s="9" t="s">
        <v>119</v>
      </c>
      <c r="D85" s="9" t="s">
        <v>87</v>
      </c>
      <c r="E85" s="8">
        <v>2003</v>
      </c>
      <c r="F85" s="9" t="s">
        <v>88</v>
      </c>
      <c r="G85" s="9" t="s">
        <v>16</v>
      </c>
      <c r="H85" s="9" t="s">
        <v>120</v>
      </c>
      <c r="I85" s="8">
        <v>271</v>
      </c>
      <c r="J85" s="13">
        <f>A85*100/89</f>
        <v>79.7752808988764</v>
      </c>
      <c r="K85" s="8"/>
      <c r="L85" s="13"/>
    </row>
    <row r="86" spans="1:12" ht="15">
      <c r="A86" s="8">
        <v>76</v>
      </c>
      <c r="B86" s="9" t="s">
        <v>121</v>
      </c>
      <c r="C86" s="9" t="s">
        <v>122</v>
      </c>
      <c r="D86" s="9" t="s">
        <v>87</v>
      </c>
      <c r="E86" s="8">
        <v>2003</v>
      </c>
      <c r="F86" s="9" t="s">
        <v>88</v>
      </c>
      <c r="G86" s="9" t="s">
        <v>16</v>
      </c>
      <c r="H86" s="9" t="s">
        <v>123</v>
      </c>
      <c r="I86" s="8">
        <v>268</v>
      </c>
      <c r="J86" s="13">
        <f>A86*100/89</f>
        <v>85.3932584269663</v>
      </c>
      <c r="K86" s="8"/>
      <c r="L86" s="13"/>
    </row>
    <row r="87" spans="1:12" ht="15">
      <c r="A87" s="8">
        <v>14</v>
      </c>
      <c r="B87" s="9" t="s">
        <v>311</v>
      </c>
      <c r="C87" s="9" t="s">
        <v>312</v>
      </c>
      <c r="D87" s="9" t="s">
        <v>87</v>
      </c>
      <c r="E87" s="8">
        <v>2001</v>
      </c>
      <c r="F87" s="9" t="s">
        <v>281</v>
      </c>
      <c r="G87" s="9" t="s">
        <v>16</v>
      </c>
      <c r="H87" s="9" t="s">
        <v>313</v>
      </c>
      <c r="I87" s="8">
        <v>293</v>
      </c>
      <c r="J87" s="13">
        <f>A87*100/16</f>
        <v>87.5</v>
      </c>
      <c r="K87" s="8"/>
      <c r="L87" s="13"/>
    </row>
    <row r="88" spans="1:12" ht="15">
      <c r="A88" s="8">
        <v>80</v>
      </c>
      <c r="B88" s="9" t="s">
        <v>124</v>
      </c>
      <c r="C88" s="9" t="s">
        <v>125</v>
      </c>
      <c r="D88" s="9" t="s">
        <v>87</v>
      </c>
      <c r="E88" s="8">
        <v>2003</v>
      </c>
      <c r="F88" s="9" t="s">
        <v>88</v>
      </c>
      <c r="G88" s="9" t="s">
        <v>16</v>
      </c>
      <c r="H88" s="9" t="s">
        <v>126</v>
      </c>
      <c r="I88" s="8">
        <v>274</v>
      </c>
      <c r="J88" s="13">
        <f>A88*100/89</f>
        <v>89.88764044943821</v>
      </c>
      <c r="K88" s="8"/>
      <c r="L88" s="13"/>
    </row>
    <row r="89" spans="1:12" ht="15">
      <c r="A89" s="8">
        <v>36</v>
      </c>
      <c r="B89" s="9" t="s">
        <v>33</v>
      </c>
      <c r="C89" s="9" t="s">
        <v>34</v>
      </c>
      <c r="D89" s="9" t="s">
        <v>14</v>
      </c>
      <c r="E89" s="8">
        <v>2003</v>
      </c>
      <c r="F89" s="9" t="s">
        <v>15</v>
      </c>
      <c r="G89" s="9" t="s">
        <v>16</v>
      </c>
      <c r="H89" s="9" t="s">
        <v>35</v>
      </c>
      <c r="I89" s="8">
        <v>248</v>
      </c>
      <c r="J89" s="13">
        <f>A89*100/39</f>
        <v>92.3076923076923</v>
      </c>
      <c r="K89" s="8"/>
      <c r="L89" s="13"/>
    </row>
    <row r="90" spans="1:12" ht="15">
      <c r="A90" s="8">
        <v>89</v>
      </c>
      <c r="B90" s="9" t="s">
        <v>127</v>
      </c>
      <c r="C90" s="9" t="s">
        <v>128</v>
      </c>
      <c r="D90" s="9" t="s">
        <v>87</v>
      </c>
      <c r="E90" s="8">
        <v>2003</v>
      </c>
      <c r="F90" s="9" t="s">
        <v>88</v>
      </c>
      <c r="G90" s="9" t="s">
        <v>16</v>
      </c>
      <c r="H90" s="9" t="s">
        <v>129</v>
      </c>
      <c r="I90" s="8">
        <v>265</v>
      </c>
      <c r="J90" s="13">
        <f>A90*100/89</f>
        <v>100</v>
      </c>
      <c r="K90" s="8"/>
      <c r="L90" s="13"/>
    </row>
    <row r="91" spans="1:12" ht="15">
      <c r="A91" s="8">
        <v>20</v>
      </c>
      <c r="B91" s="9" t="s">
        <v>132</v>
      </c>
      <c r="C91" s="9" t="s">
        <v>133</v>
      </c>
      <c r="D91" s="9" t="s">
        <v>87</v>
      </c>
      <c r="E91" s="8">
        <v>2003</v>
      </c>
      <c r="F91" s="9" t="s">
        <v>88</v>
      </c>
      <c r="G91" s="9" t="s">
        <v>134</v>
      </c>
      <c r="H91" s="9" t="s">
        <v>135</v>
      </c>
      <c r="I91" s="8">
        <v>752</v>
      </c>
      <c r="J91" s="13">
        <f>A91*100/89</f>
        <v>22.471910112359552</v>
      </c>
      <c r="K91" s="8"/>
      <c r="L91" s="13"/>
    </row>
    <row r="92" spans="1:12" ht="15">
      <c r="A92" s="8">
        <v>22</v>
      </c>
      <c r="B92" s="9" t="s">
        <v>136</v>
      </c>
      <c r="C92" s="9" t="s">
        <v>137</v>
      </c>
      <c r="D92" s="9" t="s">
        <v>87</v>
      </c>
      <c r="E92" s="8">
        <v>2002</v>
      </c>
      <c r="F92" s="9" t="s">
        <v>88</v>
      </c>
      <c r="G92" s="9" t="s">
        <v>134</v>
      </c>
      <c r="H92" s="9" t="s">
        <v>138</v>
      </c>
      <c r="I92" s="8">
        <v>751</v>
      </c>
      <c r="J92" s="13">
        <f>A92*100/89</f>
        <v>24.719101123595507</v>
      </c>
      <c r="K92" s="8"/>
      <c r="L92" s="13"/>
    </row>
    <row r="93" spans="1:12" ht="15">
      <c r="A93" s="8">
        <v>28</v>
      </c>
      <c r="B93" s="9" t="s">
        <v>139</v>
      </c>
      <c r="C93" s="9" t="s">
        <v>140</v>
      </c>
      <c r="D93" s="9" t="s">
        <v>87</v>
      </c>
      <c r="E93" s="8">
        <v>2003</v>
      </c>
      <c r="F93" s="9" t="s">
        <v>88</v>
      </c>
      <c r="G93" s="9" t="s">
        <v>134</v>
      </c>
      <c r="H93" s="9" t="s">
        <v>141</v>
      </c>
      <c r="I93" s="8">
        <v>1166</v>
      </c>
      <c r="J93" s="13">
        <f>A93*100/89</f>
        <v>31.46067415730337</v>
      </c>
      <c r="K93" s="8"/>
      <c r="L93" s="13"/>
    </row>
    <row r="94" spans="1:12" ht="15">
      <c r="A94" s="8">
        <v>41</v>
      </c>
      <c r="B94" s="9" t="s">
        <v>142</v>
      </c>
      <c r="C94" s="9" t="s">
        <v>143</v>
      </c>
      <c r="D94" s="9" t="s">
        <v>87</v>
      </c>
      <c r="E94" s="8">
        <v>2003</v>
      </c>
      <c r="F94" s="9" t="s">
        <v>88</v>
      </c>
      <c r="G94" s="9" t="s">
        <v>134</v>
      </c>
      <c r="H94" s="9" t="s">
        <v>144</v>
      </c>
      <c r="I94" s="8">
        <v>754</v>
      </c>
      <c r="J94" s="13">
        <f>A94*100/89</f>
        <v>46.06741573033708</v>
      </c>
      <c r="K94" s="8"/>
      <c r="L94" s="13"/>
    </row>
    <row r="95" spans="1:12" ht="15">
      <c r="A95" s="8">
        <v>68</v>
      </c>
      <c r="B95" s="9" t="s">
        <v>145</v>
      </c>
      <c r="C95" s="9" t="s">
        <v>146</v>
      </c>
      <c r="D95" s="9" t="s">
        <v>87</v>
      </c>
      <c r="E95" s="8">
        <v>2003</v>
      </c>
      <c r="F95" s="9" t="s">
        <v>88</v>
      </c>
      <c r="G95" s="9" t="s">
        <v>134</v>
      </c>
      <c r="H95" s="9" t="s">
        <v>147</v>
      </c>
      <c r="I95" s="8">
        <v>750</v>
      </c>
      <c r="J95" s="13">
        <f>A95*100/89</f>
        <v>76.40449438202248</v>
      </c>
      <c r="K95" s="8"/>
      <c r="L95" s="13"/>
    </row>
    <row r="96" spans="1:12" ht="15">
      <c r="A96" s="8">
        <v>82</v>
      </c>
      <c r="B96" s="9" t="s">
        <v>148</v>
      </c>
      <c r="C96" s="9" t="s">
        <v>149</v>
      </c>
      <c r="D96" s="9" t="s">
        <v>87</v>
      </c>
      <c r="E96" s="8">
        <v>2002</v>
      </c>
      <c r="F96" s="9" t="s">
        <v>88</v>
      </c>
      <c r="G96" s="9" t="s">
        <v>134</v>
      </c>
      <c r="H96" s="9" t="s">
        <v>150</v>
      </c>
      <c r="I96" s="8">
        <v>753</v>
      </c>
      <c r="J96" s="13">
        <f>A96*100/89</f>
        <v>92.13483146067416</v>
      </c>
      <c r="K96" s="8"/>
      <c r="L96" s="13"/>
    </row>
    <row r="97" spans="1:12" ht="15">
      <c r="A97" s="8">
        <v>14</v>
      </c>
      <c r="B97" s="9" t="s">
        <v>271</v>
      </c>
      <c r="C97" s="9" t="s">
        <v>272</v>
      </c>
      <c r="D97" s="9" t="s">
        <v>14</v>
      </c>
      <c r="E97" s="8">
        <v>2001</v>
      </c>
      <c r="F97" s="9" t="s">
        <v>245</v>
      </c>
      <c r="G97" s="9" t="s">
        <v>39</v>
      </c>
      <c r="H97" s="9" t="s">
        <v>273</v>
      </c>
      <c r="I97" s="8">
        <v>772</v>
      </c>
      <c r="J97" s="13">
        <f>A97*100/17</f>
        <v>82.3529411764706</v>
      </c>
      <c r="K97" s="8"/>
      <c r="L97" s="13"/>
    </row>
    <row r="98" spans="1:12" ht="15">
      <c r="A98" s="8">
        <v>75</v>
      </c>
      <c r="B98" s="9" t="s">
        <v>157</v>
      </c>
      <c r="C98" s="9" t="s">
        <v>158</v>
      </c>
      <c r="D98" s="9" t="s">
        <v>87</v>
      </c>
      <c r="E98" s="8">
        <v>2003</v>
      </c>
      <c r="F98" s="9" t="s">
        <v>88</v>
      </c>
      <c r="G98" s="9" t="s">
        <v>39</v>
      </c>
      <c r="H98" s="9" t="s">
        <v>159</v>
      </c>
      <c r="I98" s="8">
        <v>782</v>
      </c>
      <c r="J98" s="13">
        <f>A98*100/89</f>
        <v>84.26966292134831</v>
      </c>
      <c r="K98" s="8"/>
      <c r="L98" s="13"/>
    </row>
    <row r="99" spans="1:12" ht="15">
      <c r="A99" s="8">
        <v>15</v>
      </c>
      <c r="B99" s="9" t="s">
        <v>274</v>
      </c>
      <c r="C99" s="9" t="s">
        <v>275</v>
      </c>
      <c r="D99" s="9" t="s">
        <v>14</v>
      </c>
      <c r="E99" s="8">
        <v>2001</v>
      </c>
      <c r="F99" s="9" t="s">
        <v>245</v>
      </c>
      <c r="G99" s="9" t="s">
        <v>39</v>
      </c>
      <c r="H99" s="9" t="s">
        <v>276</v>
      </c>
      <c r="I99" s="8">
        <v>793</v>
      </c>
      <c r="J99" s="13">
        <f>A99*100/17</f>
        <v>88.23529411764706</v>
      </c>
      <c r="K99" s="8"/>
      <c r="L99" s="13"/>
    </row>
    <row r="100" spans="1:12" ht="15">
      <c r="A100" s="8">
        <v>87</v>
      </c>
      <c r="B100" s="9" t="s">
        <v>160</v>
      </c>
      <c r="C100" s="9" t="s">
        <v>161</v>
      </c>
      <c r="D100" s="9" t="s">
        <v>87</v>
      </c>
      <c r="E100" s="8">
        <v>2002</v>
      </c>
      <c r="F100" s="9" t="s">
        <v>88</v>
      </c>
      <c r="G100" s="9" t="s">
        <v>39</v>
      </c>
      <c r="H100" s="9" t="s">
        <v>162</v>
      </c>
      <c r="I100" s="8">
        <v>779</v>
      </c>
      <c r="J100" s="13">
        <f>A100*100/89</f>
        <v>97.75280898876404</v>
      </c>
      <c r="K100" s="8"/>
      <c r="L100" s="13"/>
    </row>
    <row r="101" spans="1:12" ht="15">
      <c r="A101" s="8">
        <v>16</v>
      </c>
      <c r="B101" s="9" t="s">
        <v>314</v>
      </c>
      <c r="C101" s="9" t="s">
        <v>315</v>
      </c>
      <c r="D101" s="9" t="s">
        <v>87</v>
      </c>
      <c r="E101" s="8">
        <v>2001</v>
      </c>
      <c r="F101" s="9" t="s">
        <v>281</v>
      </c>
      <c r="G101" s="9" t="s">
        <v>39</v>
      </c>
      <c r="H101" s="9" t="s">
        <v>316</v>
      </c>
      <c r="I101" s="8">
        <v>800</v>
      </c>
      <c r="J101" s="13">
        <f>A101*100/16</f>
        <v>100</v>
      </c>
      <c r="K101" s="8"/>
      <c r="L101" s="13"/>
    </row>
    <row r="102" spans="1:12" ht="15">
      <c r="A102" s="8">
        <v>2</v>
      </c>
      <c r="B102" s="9" t="s">
        <v>221</v>
      </c>
      <c r="C102" s="9" t="s">
        <v>222</v>
      </c>
      <c r="D102" s="9" t="s">
        <v>87</v>
      </c>
      <c r="E102" s="8">
        <v>2002</v>
      </c>
      <c r="F102" s="9" t="s">
        <v>88</v>
      </c>
      <c r="G102" s="9" t="s">
        <v>223</v>
      </c>
      <c r="H102" s="9" t="s">
        <v>224</v>
      </c>
      <c r="I102" s="8">
        <v>853</v>
      </c>
      <c r="J102" s="13">
        <f>A102*100/89</f>
        <v>2.247191011235955</v>
      </c>
      <c r="K102" s="8"/>
      <c r="L102" s="13"/>
    </row>
    <row r="103" spans="1:12" ht="15">
      <c r="A103" s="8">
        <v>6</v>
      </c>
      <c r="B103" s="9" t="s">
        <v>290</v>
      </c>
      <c r="C103" s="9" t="s">
        <v>291</v>
      </c>
      <c r="D103" s="9" t="s">
        <v>87</v>
      </c>
      <c r="E103" s="8">
        <v>2001</v>
      </c>
      <c r="F103" s="9" t="s">
        <v>281</v>
      </c>
      <c r="G103" s="9" t="s">
        <v>223</v>
      </c>
      <c r="H103" s="9" t="s">
        <v>252</v>
      </c>
      <c r="I103" s="8">
        <v>855</v>
      </c>
      <c r="J103" s="13">
        <f>A103*100/16</f>
        <v>37.5</v>
      </c>
      <c r="K103" s="8"/>
      <c r="L103" s="13"/>
    </row>
    <row r="104" spans="1:12" ht="15">
      <c r="A104" s="8">
        <v>183</v>
      </c>
      <c r="B104" s="10">
        <v>0.010185185185185184</v>
      </c>
      <c r="C104" s="8" t="s">
        <v>242</v>
      </c>
      <c r="D104" s="8" t="s">
        <v>87</v>
      </c>
      <c r="E104" s="8">
        <v>2004</v>
      </c>
      <c r="F104" s="8" t="s">
        <v>232</v>
      </c>
      <c r="G104" s="8" t="s">
        <v>52</v>
      </c>
      <c r="H104" s="8" t="s">
        <v>123</v>
      </c>
      <c r="I104" s="8">
        <v>912</v>
      </c>
      <c r="J104" s="13">
        <v>95.3125</v>
      </c>
      <c r="K104" s="8"/>
      <c r="L104" s="13"/>
    </row>
    <row r="105" spans="1:12" ht="15">
      <c r="A105" s="8">
        <v>86</v>
      </c>
      <c r="B105" s="9" t="s">
        <v>215</v>
      </c>
      <c r="C105" s="9" t="s">
        <v>216</v>
      </c>
      <c r="D105" s="9" t="s">
        <v>87</v>
      </c>
      <c r="E105" s="8">
        <v>2002</v>
      </c>
      <c r="F105" s="9" t="s">
        <v>88</v>
      </c>
      <c r="G105" s="9" t="s">
        <v>52</v>
      </c>
      <c r="H105" s="9" t="s">
        <v>217</v>
      </c>
      <c r="I105" s="8">
        <v>871</v>
      </c>
      <c r="J105" s="13">
        <f>A105*100/89</f>
        <v>96.62921348314607</v>
      </c>
      <c r="K105" s="8"/>
      <c r="L105" s="13"/>
    </row>
    <row r="106" spans="1:12" ht="15">
      <c r="A106" s="8">
        <v>88</v>
      </c>
      <c r="B106" s="9" t="s">
        <v>218</v>
      </c>
      <c r="C106" s="9" t="s">
        <v>219</v>
      </c>
      <c r="D106" s="9" t="s">
        <v>87</v>
      </c>
      <c r="E106" s="8">
        <v>2003</v>
      </c>
      <c r="F106" s="9" t="s">
        <v>88</v>
      </c>
      <c r="G106" s="9" t="s">
        <v>52</v>
      </c>
      <c r="H106" s="9" t="s">
        <v>220</v>
      </c>
      <c r="I106" s="8">
        <v>892</v>
      </c>
      <c r="J106" s="13">
        <f>A106*100/89</f>
        <v>98.87640449438203</v>
      </c>
      <c r="K106" s="8"/>
      <c r="L106" s="13"/>
    </row>
    <row r="107" spans="1:12" ht="15">
      <c r="A107" s="8">
        <v>17</v>
      </c>
      <c r="B107" s="9" t="s">
        <v>278</v>
      </c>
      <c r="C107" s="9" t="s">
        <v>279</v>
      </c>
      <c r="D107" s="9" t="s">
        <v>14</v>
      </c>
      <c r="E107" s="8">
        <v>2001</v>
      </c>
      <c r="F107" s="9" t="s">
        <v>245</v>
      </c>
      <c r="G107" s="9" t="s">
        <v>52</v>
      </c>
      <c r="H107" s="9" t="s">
        <v>280</v>
      </c>
      <c r="I107" s="8">
        <v>897</v>
      </c>
      <c r="J107" s="13">
        <f>A107*100/17</f>
        <v>100</v>
      </c>
      <c r="K107" s="8"/>
      <c r="L107" s="13"/>
    </row>
    <row r="108" spans="1:12" ht="15">
      <c r="A108" s="8">
        <v>32</v>
      </c>
      <c r="B108" s="9" t="s">
        <v>81</v>
      </c>
      <c r="C108" s="9" t="s">
        <v>82</v>
      </c>
      <c r="D108" s="9" t="s">
        <v>14</v>
      </c>
      <c r="E108" s="8">
        <v>2002</v>
      </c>
      <c r="F108" s="9" t="s">
        <v>15</v>
      </c>
      <c r="G108" s="9" t="s">
        <v>83</v>
      </c>
      <c r="H108" s="9" t="s">
        <v>84</v>
      </c>
      <c r="I108" s="8">
        <v>1019</v>
      </c>
      <c r="J108" s="13">
        <f>A108*100/39</f>
        <v>82.05128205128206</v>
      </c>
      <c r="K108" s="8"/>
      <c r="L108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</dc:creator>
  <cp:keywords/>
  <dc:description/>
  <cp:lastModifiedBy>Pat</cp:lastModifiedBy>
  <dcterms:created xsi:type="dcterms:W3CDTF">2018-11-14T16:32:12Z</dcterms:created>
  <dcterms:modified xsi:type="dcterms:W3CDTF">2018-11-15T10:33:01Z</dcterms:modified>
  <cp:category/>
  <cp:version/>
  <cp:contentType/>
  <cp:contentStatus/>
</cp:coreProperties>
</file>